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showInkAnnotation="0" autoCompressPictures="0"/>
  <mc:AlternateContent xmlns:mc="http://schemas.openxmlformats.org/markup-compatibility/2006">
    <mc:Choice Requires="x15">
      <x15ac:absPath xmlns:x15ac="http://schemas.microsoft.com/office/spreadsheetml/2010/11/ac" url="Q:\FINSTATE\Sept 2022\LHGH\Web version\"/>
    </mc:Choice>
  </mc:AlternateContent>
  <xr:revisionPtr revIDLastSave="0" documentId="13_ncr:1_{9B264A82-B88B-48ED-9836-D87A6DBF8F9F}" xr6:coauthVersionLast="47" xr6:coauthVersionMax="47" xr10:uidLastSave="{00000000-0000-0000-0000-000000000000}"/>
  <bookViews>
    <workbookView xWindow="-110" yWindow="-110" windowWidth="19420" windowHeight="10420" tabRatio="500" xr2:uid="{00000000-000D-0000-FFFF-FFFF00000000}"/>
  </bookViews>
  <sheets>
    <sheet name="Segmental information"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71" i="5" l="1"/>
  <c r="B71" i="5"/>
  <c r="C122" i="5" l="1"/>
  <c r="B122" i="5"/>
  <c r="C118" i="5"/>
  <c r="B118" i="5"/>
  <c r="D139" i="5"/>
  <c r="B139" i="5"/>
  <c r="D133" i="5"/>
  <c r="B133" i="5"/>
  <c r="E139" i="5"/>
  <c r="C139" i="5"/>
  <c r="E133" i="5"/>
  <c r="C133" i="5"/>
  <c r="C48" i="5"/>
  <c r="B45" i="5"/>
  <c r="C109" i="5"/>
  <c r="E145" i="5" l="1"/>
  <c r="E149" i="5" s="1"/>
  <c r="C145" i="5"/>
  <c r="C149" i="5" s="1"/>
  <c r="D145" i="5"/>
  <c r="D149" i="5" s="1"/>
  <c r="B145" i="5"/>
  <c r="B149" i="5" s="1"/>
  <c r="B36" i="5"/>
  <c r="B24" i="5" l="1"/>
  <c r="C62" i="5" l="1"/>
  <c r="B62" i="5"/>
  <c r="C45" i="5" l="1"/>
  <c r="C36" i="5"/>
  <c r="C114" i="5" l="1"/>
  <c r="B109" i="5"/>
  <c r="B114" i="5" s="1"/>
  <c r="C53" i="5"/>
  <c r="C85" i="5" s="1"/>
  <c r="B53" i="5"/>
  <c r="B85" i="5" s="1"/>
  <c r="C52" i="5"/>
  <c r="C84" i="5" s="1"/>
  <c r="B52" i="5"/>
  <c r="B84" i="5" s="1"/>
  <c r="C51" i="5"/>
  <c r="C83" i="5" s="1"/>
  <c r="B83" i="5"/>
  <c r="C49" i="5"/>
  <c r="C81" i="5" s="1"/>
  <c r="C24" i="5"/>
  <c r="B81" i="5" l="1"/>
  <c r="B54" i="5"/>
  <c r="C54" i="5"/>
  <c r="C80" i="5"/>
  <c r="C86" i="5" s="1"/>
  <c r="C96" i="5" s="1"/>
  <c r="C100" i="5" s="1"/>
  <c r="B80" i="5"/>
  <c r="B86" i="5" l="1"/>
  <c r="B96" i="5" s="1"/>
  <c r="B100" i="5" s="1"/>
</calcChain>
</file>

<file path=xl/sharedStrings.xml><?xml version="1.0" encoding="utf-8"?>
<sst xmlns="http://schemas.openxmlformats.org/spreadsheetml/2006/main" count="128" uniqueCount="71">
  <si>
    <t>R’m</t>
  </si>
  <si>
    <t>Finance income</t>
  </si>
  <si>
    <t xml:space="preserve">Profit before tax </t>
  </si>
  <si>
    <t>Southern Africa</t>
  </si>
  <si>
    <t>Hospitals and complementary services</t>
  </si>
  <si>
    <t>Healthcare services</t>
  </si>
  <si>
    <t>International</t>
  </si>
  <si>
    <t>Diagnostic services</t>
  </si>
  <si>
    <t xml:space="preserve">Growth initiatives </t>
  </si>
  <si>
    <t>Growth initiatives</t>
  </si>
  <si>
    <t>Corporate</t>
  </si>
  <si>
    <t>Recoveries</t>
  </si>
  <si>
    <t>Corporate costs</t>
  </si>
  <si>
    <t>Depreciation</t>
  </si>
  <si>
    <t>Employee benefit assets</t>
  </si>
  <si>
    <t>Deferred tax assets</t>
  </si>
  <si>
    <t>Income tax receivable</t>
  </si>
  <si>
    <t>Total assets per the balance sheet</t>
  </si>
  <si>
    <t>SEGMENTAL INFORMATION</t>
  </si>
  <si>
    <t>Revenue¹</t>
  </si>
  <si>
    <t>Amortisation of intangible assets</t>
  </si>
  <si>
    <t>Share of associates' and joint ventures' net profit after tax</t>
  </si>
  <si>
    <t>³ EBITA is defined as normalised EBITDA less depreciation.</t>
  </si>
  <si>
    <t>Finance cost</t>
  </si>
  <si>
    <t>The corporate segment is a non-operating segment.</t>
  </si>
  <si>
    <t>Retirement benefit asset and post-employment medical aid income</t>
  </si>
  <si>
    <t xml:space="preserve">The Group’s segments are aligned to those business units that are evaluated regularly by the  CODM in deciding how to allocate resources and in assessing performance. </t>
  </si>
  <si>
    <t>Impairment of assets and investments</t>
  </si>
  <si>
    <t>Transaction costs relating to acquisitions and disposals</t>
  </si>
  <si>
    <t>Profit on remeasuring previously held interest in associate to fair value</t>
  </si>
  <si>
    <t>Total assets before items detailed below</t>
  </si>
  <si>
    <t>Cash and cash equivalents (net of bank overdrafts)</t>
  </si>
  <si>
    <t>Other</t>
  </si>
  <si>
    <t>IFRS 8 requires operating segments to be identified on the basis of internal reports about the components of the Group that are regularly reviewed by the Chief Operating Decision Maker (CODM) in order to allocate resources to the segments and to assess their performance.</t>
  </si>
  <si>
    <t>Loss on disposal of property, plant and equipment</t>
  </si>
  <si>
    <t>Southern Africa (including growth initiatives)</t>
  </si>
  <si>
    <t>International (including growth initiatives)</t>
  </si>
  <si>
    <t>Derivative financial assets</t>
  </si>
  <si>
    <t>Geographical information</t>
  </si>
  <si>
    <t>The Group's revenue from external customers and information about its segment asssets (non-current assets excluding employee benefit assets and deferred tax assets) by geographical locations are:</t>
  </si>
  <si>
    <t>Revenue from external customers</t>
  </si>
  <si>
    <t>Non-current assets</t>
  </si>
  <si>
    <t>UK</t>
  </si>
  <si>
    <t>Italy</t>
  </si>
  <si>
    <t>Ireland</t>
  </si>
  <si>
    <t>Total as per income statement and balance sheet</t>
  </si>
  <si>
    <t>Total - continuing operations</t>
  </si>
  <si>
    <t>for the year ended 30 September 2022</t>
  </si>
  <si>
    <t xml:space="preserve">International comprises diagnostic services (Alliance Medical Group (AMG)) across Europe and the United Kingdom (UK). </t>
  </si>
  <si>
    <t>The operating businesses have been aggregated into different segments based on the similar nature of products and services, similar economic characteristics, similar types of customers and operating in a similar regulatory environment.</t>
  </si>
  <si>
    <t>Inter-segment revenue of R26 million (2021: R27 million) is eliminated of which R7 million relates to revenue between Life Employee Health Solutions and the southern Africa business and R19 million between LMI and AMG.</t>
  </si>
  <si>
    <t>¹ Revenue of approximately 34% (2021: 33%) is derived from two (2021: two) external customers. The revenue is attributable to the southern Africa segment.</t>
  </si>
  <si>
    <r>
      <rPr>
        <vertAlign val="superscript"/>
        <sz val="8"/>
        <rFont val="Calibri body"/>
      </rPr>
      <t>5</t>
    </r>
    <r>
      <rPr>
        <sz val="8"/>
        <rFont val="Calibri body"/>
      </rPr>
      <t xml:space="preserve"> Long-term incentive and CIP charges included in normalised EBITDA are as follows:</t>
    </r>
  </si>
  <si>
    <t>Southern Africa including corporate</t>
  </si>
  <si>
    <t>Dispute on contract interpretation provision</t>
  </si>
  <si>
    <t>Fair value adjustments to contingent consideration</t>
  </si>
  <si>
    <t>Fair value gain on financial instruments</t>
  </si>
  <si>
    <t>Operating profit</t>
  </si>
  <si>
    <t>Growth initiatives comprise broadening the Group’s exposure across the healthcare continuum and include the development of cyclotron capability, and clinical quality products within South Africa and product development (Life Molecular Imaging (LMI)) internationally. The prior year growth initiatives in South Africa included developing the outpatient business model, which was scaled-down and incorporated into Life Health Solutions, and the imaging services opportunity. As a result of the completion of our imaging transactions in South Africa, imaging services is now included as part of the hospital and complementary services segment in the current year.</t>
  </si>
  <si>
    <t>Derivative financial assets (included in other assets)</t>
  </si>
  <si>
    <t>In southern Africa, the hospitals and complementary services segment comprises all the acute hospitals and complementary services, which include mental health, acute rehabilitation, renal dialysis, oncology and imaging services. The healthcare services segment comprises Life Nkanyisa (formely Life Esidimeni) and Life Employee Health Solutions.</t>
  </si>
  <si>
    <t>² Normalised EBITDA is defined as operating profit before depreciation on property, plant and equipment, amortisation of intangible assets and non-trading-related costs or income. Normalised EBITDA of the discontinued operation was excluded in the prior year.</t>
  </si>
  <si>
    <r>
      <rPr>
        <vertAlign val="superscript"/>
        <sz val="8"/>
        <rFont val="Calibri body"/>
      </rPr>
      <t>4</t>
    </r>
    <r>
      <rPr>
        <sz val="8"/>
        <rFont val="Calibri body"/>
      </rPr>
      <t xml:space="preserve"> Non-IFRS measures.</t>
    </r>
  </si>
  <si>
    <r>
      <t xml:space="preserve">EBITA </t>
    </r>
    <r>
      <rPr>
        <b/>
        <vertAlign val="superscript"/>
        <sz val="10"/>
        <rFont val="Calibri body"/>
      </rPr>
      <t>³,4</t>
    </r>
  </si>
  <si>
    <r>
      <t>Normalised EBITDA</t>
    </r>
    <r>
      <rPr>
        <b/>
        <vertAlign val="superscript"/>
        <sz val="10"/>
        <rFont val="Calibri body"/>
      </rPr>
      <t>2,4,5</t>
    </r>
  </si>
  <si>
    <r>
      <t>Operating profit before non-trading items</t>
    </r>
    <r>
      <rPr>
        <b/>
        <vertAlign val="superscript"/>
        <sz val="10"/>
        <rFont val="Calibri body"/>
      </rPr>
      <t>6 *</t>
    </r>
  </si>
  <si>
    <t>* Non-IFRS measure.</t>
  </si>
  <si>
    <r>
      <rPr>
        <vertAlign val="superscript"/>
        <sz val="8"/>
        <rFont val="Calibri body"/>
      </rPr>
      <t>6</t>
    </r>
    <r>
      <rPr>
        <sz val="8"/>
        <rFont val="Calibri body"/>
      </rPr>
      <t xml:space="preserve"> Operating profit before non-trading items includes the segment's share of shared services and rental costs. These costs are all at market-related rates.</t>
    </r>
  </si>
  <si>
    <r>
      <rPr>
        <vertAlign val="superscript"/>
        <sz val="10"/>
        <rFont val="Calibri body"/>
      </rPr>
      <t>7</t>
    </r>
    <r>
      <rPr>
        <sz val="10"/>
        <rFont val="Calibri body"/>
      </rPr>
      <t xml:space="preserve"> Net debt is a key measure for the Group, which comprises all interest-bearing borrowings, overdraft balances and cash and cash equivalents. </t>
    </r>
  </si>
  <si>
    <r>
      <t xml:space="preserve">Net debt </t>
    </r>
    <r>
      <rPr>
        <b/>
        <vertAlign val="superscript"/>
        <sz val="10"/>
        <rFont val="Calibri body"/>
      </rPr>
      <t>7,8</t>
    </r>
  </si>
  <si>
    <r>
      <rPr>
        <vertAlign val="superscript"/>
        <sz val="8"/>
        <rFont val="Calibri body"/>
      </rPr>
      <t>8</t>
    </r>
    <r>
      <rPr>
        <sz val="8"/>
        <rFont val="Calibri body"/>
      </rPr>
      <t xml:space="preserve"> Non-IFRS measure.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</si>
</sst>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_);\(0\)"/>
    <numFmt numFmtId="166" formatCode="_(* #,##0_);_(* \(#,##0\);_(* &quot;-&quot;??_);_(@_)"/>
    <numFmt numFmtId="167" formatCode="_-* #,##0_-;\-* #,##0_-;_-* &quot;-&quot;??_-;_-@_-"/>
    <numFmt numFmtId="168" formatCode="_ * #,##0.00_ ;_ * \-#,##0.00_ ;_ * &quot;-&quot;??_ ;_ @_ "/>
  </numFmts>
  <fonts count="17">
    <font>
      <sz val="12"/>
      <color theme="1"/>
      <name val="Calibri"/>
      <family val="2"/>
      <scheme val="minor"/>
    </font>
    <font>
      <u/>
      <sz val="12"/>
      <color theme="10"/>
      <name val="Calibri"/>
      <family val="2"/>
      <scheme val="minor"/>
    </font>
    <font>
      <u/>
      <sz val="12"/>
      <color theme="11"/>
      <name val="Calibri"/>
      <family val="2"/>
      <scheme val="minor"/>
    </font>
    <font>
      <b/>
      <sz val="10"/>
      <color rgb="FF002060"/>
      <name val="Calibri body"/>
    </font>
    <font>
      <sz val="10"/>
      <name val="Arial"/>
      <family val="2"/>
    </font>
    <font>
      <sz val="12"/>
      <color theme="1"/>
      <name val="Calibri"/>
      <family val="2"/>
      <scheme val="minor"/>
    </font>
    <font>
      <b/>
      <sz val="10"/>
      <color rgb="FF414042"/>
      <name val="Calibri body"/>
    </font>
    <font>
      <sz val="10"/>
      <color rgb="FF414042"/>
      <name val="Calibri body"/>
    </font>
    <font>
      <sz val="10"/>
      <color rgb="FF002060"/>
      <name val="Calibri body"/>
    </font>
    <font>
      <sz val="10"/>
      <name val="Calibri body"/>
    </font>
    <font>
      <sz val="8"/>
      <name val="Calibri body"/>
    </font>
    <font>
      <b/>
      <sz val="10"/>
      <name val="Calibri body"/>
    </font>
    <font>
      <vertAlign val="superscript"/>
      <sz val="8"/>
      <name val="Calibri body"/>
    </font>
    <font>
      <b/>
      <vertAlign val="superscript"/>
      <sz val="10"/>
      <name val="Calibri body"/>
    </font>
    <font>
      <vertAlign val="superscript"/>
      <sz val="10"/>
      <name val="Calibri body"/>
    </font>
    <font>
      <sz val="12"/>
      <name val="Arial"/>
      <family val="2"/>
    </font>
    <font>
      <b/>
      <sz val="8"/>
      <color rgb="FF002060"/>
      <name val="Calibri body"/>
    </font>
  </fonts>
  <fills count="3">
    <fill>
      <patternFill patternType="none"/>
    </fill>
    <fill>
      <patternFill patternType="gray125"/>
    </fill>
    <fill>
      <patternFill patternType="solid">
        <fgColor rgb="FFE3F1FD"/>
        <bgColor indexed="64"/>
      </patternFill>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rgb="FFFF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auto="1"/>
      </right>
      <top/>
      <bottom style="thin">
        <color auto="1"/>
      </bottom>
      <diagonal/>
    </border>
  </borders>
  <cellStyleXfs count="82">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164" fontId="5" fillId="0" borderId="0" applyFont="0" applyFill="0" applyBorder="0" applyAlignment="0" applyProtection="0"/>
    <xf numFmtId="168" fontId="4" fillId="0" borderId="0" applyFont="0" applyFill="0" applyBorder="0" applyAlignment="0" applyProtection="0"/>
  </cellStyleXfs>
  <cellXfs count="92">
    <xf numFmtId="0" fontId="0" fillId="0" borderId="0" xfId="0"/>
    <xf numFmtId="0" fontId="3" fillId="0" borderId="0" xfId="0" applyFont="1"/>
    <xf numFmtId="0" fontId="7" fillId="0" borderId="0" xfId="0" applyFont="1"/>
    <xf numFmtId="0" fontId="7" fillId="0" borderId="0" xfId="0" applyFont="1" applyAlignment="1">
      <alignment horizontal="justify"/>
    </xf>
    <xf numFmtId="0" fontId="7" fillId="0" borderId="0" xfId="79" applyFont="1" applyFill="1" applyBorder="1" applyAlignment="1">
      <alignment horizontal="justify"/>
    </xf>
    <xf numFmtId="166" fontId="7" fillId="0" borderId="0" xfId="0" applyNumberFormat="1" applyFont="1"/>
    <xf numFmtId="0" fontId="7" fillId="0" borderId="3" xfId="0" applyFont="1" applyBorder="1"/>
    <xf numFmtId="0" fontId="6" fillId="0" borderId="0" xfId="79" applyFont="1" applyFill="1" applyBorder="1" applyAlignment="1">
      <alignment horizontal="left"/>
    </xf>
    <xf numFmtId="0" fontId="8" fillId="0" borderId="0" xfId="79" applyFont="1" applyFill="1"/>
    <xf numFmtId="165" fontId="9" fillId="0" borderId="0" xfId="0" applyNumberFormat="1" applyFont="1" applyAlignment="1">
      <alignment horizontal="right" vertical="top"/>
    </xf>
    <xf numFmtId="165" fontId="9" fillId="0" borderId="0" xfId="0" applyNumberFormat="1" applyFont="1" applyAlignment="1">
      <alignment horizontal="justify" vertical="top"/>
    </xf>
    <xf numFmtId="0" fontId="9" fillId="0" borderId="0" xfId="79" applyFont="1" applyFill="1" applyBorder="1" applyAlignment="1">
      <alignment horizontal="right"/>
    </xf>
    <xf numFmtId="0" fontId="9" fillId="0" borderId="0" xfId="79" applyFont="1" applyFill="1" applyAlignment="1">
      <alignment horizontal="justify"/>
    </xf>
    <xf numFmtId="167" fontId="9" fillId="0" borderId="0" xfId="80" applyNumberFormat="1" applyFont="1" applyFill="1" applyAlignment="1">
      <alignment horizontal="justify"/>
    </xf>
    <xf numFmtId="166" fontId="9" fillId="0" borderId="3" xfId="79" applyNumberFormat="1" applyFont="1" applyFill="1" applyBorder="1" applyAlignment="1">
      <alignment horizontal="justify"/>
    </xf>
    <xf numFmtId="166" fontId="9" fillId="0" borderId="0" xfId="79" applyNumberFormat="1" applyFont="1" applyFill="1" applyAlignment="1">
      <alignment horizontal="justify"/>
    </xf>
    <xf numFmtId="166" fontId="9" fillId="0" borderId="0" xfId="80" applyNumberFormat="1" applyFont="1" applyFill="1" applyAlignment="1">
      <alignment horizontal="justify"/>
    </xf>
    <xf numFmtId="166" fontId="9" fillId="0" borderId="3" xfId="80" applyNumberFormat="1" applyFont="1" applyFill="1" applyBorder="1" applyAlignment="1">
      <alignment horizontal="justify"/>
    </xf>
    <xf numFmtId="165" fontId="10" fillId="0" borderId="0" xfId="0" applyNumberFormat="1" applyFont="1" applyAlignment="1">
      <alignment horizontal="justify" vertical="top"/>
    </xf>
    <xf numFmtId="49" fontId="9" fillId="0" borderId="0" xfId="0" applyNumberFormat="1" applyFont="1" applyFill="1" applyBorder="1" applyAlignment="1">
      <alignment horizontal="right" wrapText="1"/>
    </xf>
    <xf numFmtId="0" fontId="9" fillId="0" borderId="0" xfId="79" quotePrefix="1" applyNumberFormat="1" applyFont="1" applyFill="1" applyBorder="1" applyAlignment="1" applyProtection="1">
      <alignment horizontal="right" wrapText="1"/>
    </xf>
    <xf numFmtId="166" fontId="9" fillId="0" borderId="2" xfId="79" applyNumberFormat="1" applyFont="1" applyFill="1" applyBorder="1" applyAlignment="1">
      <alignment horizontal="justify"/>
    </xf>
    <xf numFmtId="165" fontId="8" fillId="0" borderId="0" xfId="0" applyNumberFormat="1" applyFont="1" applyAlignment="1">
      <alignment horizontal="right" vertical="top"/>
    </xf>
    <xf numFmtId="49" fontId="3" fillId="0" borderId="0" xfId="0" applyNumberFormat="1" applyFont="1" applyFill="1" applyBorder="1" applyAlignment="1">
      <alignment horizontal="right" wrapText="1"/>
    </xf>
    <xf numFmtId="0" fontId="8" fillId="2" borderId="0" xfId="79" applyFont="1" applyFill="1" applyAlignment="1">
      <alignment horizontal="justify"/>
    </xf>
    <xf numFmtId="0" fontId="8" fillId="2" borderId="0" xfId="0" applyFont="1" applyFill="1" applyAlignment="1">
      <alignment horizontal="right" vertical="top" wrapText="1"/>
    </xf>
    <xf numFmtId="167" fontId="3" fillId="2" borderId="0" xfId="80" applyNumberFormat="1" applyFont="1" applyFill="1" applyAlignment="1">
      <alignment horizontal="justify"/>
    </xf>
    <xf numFmtId="166" fontId="3" fillId="2" borderId="3" xfId="79" applyNumberFormat="1" applyFont="1" applyFill="1" applyBorder="1" applyAlignment="1">
      <alignment horizontal="justify"/>
    </xf>
    <xf numFmtId="166" fontId="3" fillId="2" borderId="0" xfId="79" applyNumberFormat="1" applyFont="1" applyFill="1" applyAlignment="1">
      <alignment horizontal="justify"/>
    </xf>
    <xf numFmtId="166" fontId="3" fillId="2" borderId="0" xfId="80" applyNumberFormat="1" applyFont="1" applyFill="1" applyAlignment="1">
      <alignment horizontal="justify"/>
    </xf>
    <xf numFmtId="166" fontId="3" fillId="2" borderId="3" xfId="80" applyNumberFormat="1" applyFont="1" applyFill="1" applyBorder="1" applyAlignment="1">
      <alignment horizontal="justify"/>
    </xf>
    <xf numFmtId="0" fontId="3" fillId="0" borderId="0" xfId="0" applyNumberFormat="1" applyFont="1" applyFill="1" applyBorder="1" applyAlignment="1">
      <alignment horizontal="right" wrapText="1"/>
    </xf>
    <xf numFmtId="166" fontId="3" fillId="2" borderId="2" xfId="79" applyNumberFormat="1" applyFont="1" applyFill="1" applyBorder="1" applyAlignment="1">
      <alignment horizontal="justify"/>
    </xf>
    <xf numFmtId="0" fontId="9" fillId="0" borderId="0" xfId="0" applyFont="1" applyAlignment="1">
      <alignment horizontal="justify"/>
    </xf>
    <xf numFmtId="165" fontId="8" fillId="0" borderId="5" xfId="0" applyNumberFormat="1" applyFont="1" applyBorder="1" applyAlignment="1">
      <alignment horizontal="right" vertical="top"/>
    </xf>
    <xf numFmtId="0" fontId="6" fillId="0" borderId="6" xfId="79" applyFont="1" applyFill="1" applyBorder="1" applyAlignment="1">
      <alignment horizontal="left"/>
    </xf>
    <xf numFmtId="49" fontId="3" fillId="0" borderId="6" xfId="0" applyNumberFormat="1" applyFont="1" applyFill="1" applyBorder="1" applyAlignment="1">
      <alignment horizontal="right" wrapText="1"/>
    </xf>
    <xf numFmtId="0" fontId="9" fillId="0" borderId="6" xfId="79" applyFont="1" applyFill="1" applyBorder="1" applyAlignment="1">
      <alignment horizontal="right"/>
    </xf>
    <xf numFmtId="166" fontId="9" fillId="0" borderId="0" xfId="80" applyNumberFormat="1" applyFont="1" applyFill="1" applyBorder="1" applyAlignment="1">
      <alignment horizontal="justify"/>
    </xf>
    <xf numFmtId="0" fontId="11" fillId="0" borderId="0" xfId="79" applyFont="1" applyFill="1"/>
    <xf numFmtId="0" fontId="9" fillId="0" borderId="0" xfId="79" applyFont="1" applyFill="1" applyAlignment="1">
      <alignment horizontal="left" indent="1"/>
    </xf>
    <xf numFmtId="0" fontId="11" fillId="0" borderId="3" xfId="79" applyFont="1" applyFill="1" applyBorder="1"/>
    <xf numFmtId="0" fontId="11" fillId="0" borderId="3" xfId="79" applyFont="1" applyFill="1" applyBorder="1" applyAlignment="1">
      <alignment wrapText="1"/>
    </xf>
    <xf numFmtId="0" fontId="9" fillId="0" borderId="0" xfId="0" applyFont="1"/>
    <xf numFmtId="0" fontId="11" fillId="0" borderId="3" xfId="0" applyFont="1" applyBorder="1"/>
    <xf numFmtId="0" fontId="10" fillId="0" borderId="0" xfId="0" applyFont="1" applyAlignment="1">
      <alignment horizontal="justify"/>
    </xf>
    <xf numFmtId="0" fontId="11" fillId="0" borderId="0" xfId="0" applyFont="1"/>
    <xf numFmtId="0" fontId="9" fillId="0" borderId="1" xfId="0" applyFont="1" applyBorder="1"/>
    <xf numFmtId="0" fontId="9" fillId="0" borderId="0" xfId="0" applyFont="1" applyBorder="1"/>
    <xf numFmtId="0" fontId="9" fillId="0" borderId="3" xfId="0" applyFont="1" applyBorder="1"/>
    <xf numFmtId="166" fontId="3" fillId="2" borderId="0" xfId="79" applyNumberFormat="1" applyFont="1" applyFill="1" applyBorder="1" applyAlignment="1">
      <alignment horizontal="justify"/>
    </xf>
    <xf numFmtId="166" fontId="9" fillId="0" borderId="0" xfId="79" applyNumberFormat="1" applyFont="1" applyFill="1" applyBorder="1" applyAlignment="1">
      <alignment horizontal="justify"/>
    </xf>
    <xf numFmtId="49" fontId="3" fillId="0" borderId="5" xfId="0" applyNumberFormat="1" applyFont="1" applyFill="1" applyBorder="1" applyAlignment="1">
      <alignment horizontal="right" wrapText="1"/>
    </xf>
    <xf numFmtId="165" fontId="10" fillId="0" borderId="0" xfId="0" applyNumberFormat="1" applyFont="1" applyBorder="1" applyAlignment="1">
      <alignment horizontal="justify" vertical="top"/>
    </xf>
    <xf numFmtId="0" fontId="11" fillId="0" borderId="0" xfId="79" applyFont="1" applyFill="1" applyAlignment="1">
      <alignment wrapText="1"/>
    </xf>
    <xf numFmtId="0" fontId="15" fillId="0" borderId="0" xfId="79" applyFont="1" applyFill="1" applyAlignment="1">
      <alignment horizontal="justify" wrapText="1"/>
    </xf>
    <xf numFmtId="0" fontId="15" fillId="0" borderId="0" xfId="79" applyFont="1" applyFill="1" applyAlignment="1">
      <alignment wrapText="1"/>
    </xf>
    <xf numFmtId="0" fontId="7" fillId="0" borderId="6" xfId="0" applyFont="1" applyBorder="1"/>
    <xf numFmtId="0" fontId="9" fillId="0" borderId="0" xfId="0" applyFont="1" applyAlignment="1">
      <alignment horizontal="left" indent="1"/>
    </xf>
    <xf numFmtId="0" fontId="9" fillId="0" borderId="2" xfId="0" applyFont="1" applyBorder="1"/>
    <xf numFmtId="0" fontId="9" fillId="0" borderId="0" xfId="0" applyFont="1" applyBorder="1" applyAlignment="1">
      <alignment horizontal="left" indent="1"/>
    </xf>
    <xf numFmtId="166" fontId="3" fillId="2" borderId="7" xfId="79" applyNumberFormat="1" applyFont="1" applyFill="1" applyBorder="1" applyAlignment="1">
      <alignment horizontal="justify"/>
    </xf>
    <xf numFmtId="166" fontId="3" fillId="2" borderId="8" xfId="79" applyNumberFormat="1" applyFont="1" applyFill="1" applyBorder="1" applyAlignment="1">
      <alignment horizontal="justify"/>
    </xf>
    <xf numFmtId="166" fontId="3" fillId="2" borderId="9" xfId="79" applyNumberFormat="1" applyFont="1" applyFill="1" applyBorder="1" applyAlignment="1">
      <alignment horizontal="justify"/>
    </xf>
    <xf numFmtId="166" fontId="3" fillId="2" borderId="1" xfId="79" applyNumberFormat="1" applyFont="1" applyFill="1" applyBorder="1" applyAlignment="1">
      <alignment horizontal="justify"/>
    </xf>
    <xf numFmtId="0" fontId="3" fillId="0" borderId="4" xfId="0" applyNumberFormat="1" applyFont="1" applyFill="1" applyBorder="1" applyAlignment="1">
      <alignment horizontal="right" wrapText="1"/>
    </xf>
    <xf numFmtId="0" fontId="9" fillId="0" borderId="0" xfId="0" applyNumberFormat="1" applyFont="1" applyBorder="1" applyAlignment="1">
      <alignment horizontal="right" wrapText="1"/>
    </xf>
    <xf numFmtId="0" fontId="10" fillId="0" borderId="0" xfId="0" applyFont="1" applyBorder="1" applyAlignment="1">
      <alignment horizontal="justify" wrapText="1"/>
    </xf>
    <xf numFmtId="0" fontId="10" fillId="0" borderId="0" xfId="0" applyFont="1" applyBorder="1" applyAlignment="1">
      <alignment horizontal="left" wrapText="1" indent="1"/>
    </xf>
    <xf numFmtId="166" fontId="16" fillId="2" borderId="0" xfId="80" applyNumberFormat="1" applyFont="1" applyFill="1" applyAlignment="1">
      <alignment horizontal="justify"/>
    </xf>
    <xf numFmtId="166" fontId="10" fillId="0" borderId="0" xfId="80" applyNumberFormat="1" applyFont="1" applyFill="1" applyAlignment="1">
      <alignment horizontal="justify"/>
    </xf>
    <xf numFmtId="166" fontId="16" fillId="2" borderId="3" xfId="80" applyNumberFormat="1" applyFont="1" applyFill="1" applyBorder="1" applyAlignment="1">
      <alignment horizontal="justify"/>
    </xf>
    <xf numFmtId="166" fontId="10" fillId="0" borderId="3" xfId="80" applyNumberFormat="1" applyFont="1" applyFill="1" applyBorder="1" applyAlignment="1">
      <alignment horizontal="justify"/>
    </xf>
    <xf numFmtId="0" fontId="9" fillId="0" borderId="4" xfId="79" applyFont="1" applyFill="1" applyBorder="1" applyAlignment="1">
      <alignment wrapText="1"/>
    </xf>
    <xf numFmtId="166" fontId="3" fillId="2" borderId="4" xfId="79" applyNumberFormat="1" applyFont="1" applyFill="1" applyBorder="1" applyAlignment="1">
      <alignment horizontal="justify"/>
    </xf>
    <xf numFmtId="166" fontId="9" fillId="0" borderId="4" xfId="79" applyNumberFormat="1" applyFont="1" applyFill="1" applyBorder="1" applyAlignment="1">
      <alignment horizontal="justify"/>
    </xf>
    <xf numFmtId="166" fontId="11" fillId="0" borderId="0" xfId="79" applyNumberFormat="1" applyFont="1" applyFill="1" applyAlignment="1">
      <alignment horizontal="justify"/>
    </xf>
    <xf numFmtId="166" fontId="9" fillId="0" borderId="1" xfId="79" applyNumberFormat="1" applyFont="1" applyFill="1" applyBorder="1" applyAlignment="1">
      <alignment horizontal="justify"/>
    </xf>
    <xf numFmtId="166" fontId="9" fillId="0" borderId="11" xfId="79" applyNumberFormat="1" applyFont="1" applyFill="1" applyBorder="1" applyAlignment="1">
      <alignment horizontal="justify"/>
    </xf>
    <xf numFmtId="166" fontId="9" fillId="0" borderId="12" xfId="79" applyNumberFormat="1" applyFont="1" applyFill="1" applyBorder="1" applyAlignment="1">
      <alignment horizontal="justify"/>
    </xf>
    <xf numFmtId="166" fontId="9" fillId="0" borderId="10" xfId="79" applyNumberFormat="1" applyFont="1" applyFill="1" applyBorder="1" applyAlignment="1">
      <alignment horizontal="justify"/>
    </xf>
    <xf numFmtId="0" fontId="9" fillId="0" borderId="0" xfId="0" applyFont="1" applyBorder="1" applyAlignment="1">
      <alignment horizontal="left" wrapText="1"/>
    </xf>
    <xf numFmtId="0" fontId="10" fillId="0" borderId="0" xfId="0" applyFont="1" applyBorder="1" applyAlignment="1">
      <alignment horizontal="justify" wrapText="1"/>
    </xf>
    <xf numFmtId="0" fontId="9" fillId="0" borderId="4" xfId="0" applyFont="1" applyBorder="1" applyAlignment="1">
      <alignment horizontal="left" wrapText="1"/>
    </xf>
    <xf numFmtId="0" fontId="9" fillId="0" borderId="0" xfId="0" applyFont="1" applyBorder="1" applyAlignment="1">
      <alignment horizontal="left" wrapText="1"/>
    </xf>
    <xf numFmtId="0" fontId="9" fillId="0" borderId="0" xfId="0" applyFont="1" applyAlignment="1">
      <alignment horizontal="justify" vertical="center" wrapText="1"/>
    </xf>
    <xf numFmtId="0" fontId="10" fillId="0" borderId="4" xfId="0" applyFont="1" applyBorder="1" applyAlignment="1">
      <alignment horizontal="justify" wrapText="1"/>
    </xf>
    <xf numFmtId="0" fontId="10" fillId="0" borderId="0" xfId="0" applyFont="1" applyBorder="1" applyAlignment="1">
      <alignment horizontal="justify"/>
    </xf>
    <xf numFmtId="0" fontId="9" fillId="0" borderId="0" xfId="0" applyFont="1" applyAlignment="1">
      <alignment horizontal="justify" wrapText="1"/>
    </xf>
    <xf numFmtId="0" fontId="3" fillId="0" borderId="0" xfId="79" applyFont="1" applyFill="1" applyAlignment="1">
      <alignment horizontal="center" wrapText="1"/>
    </xf>
    <xf numFmtId="0" fontId="7" fillId="0" borderId="0" xfId="0" applyFont="1" applyBorder="1" applyAlignment="1">
      <alignment horizontal="left" wrapText="1"/>
    </xf>
    <xf numFmtId="0" fontId="10" fillId="0" borderId="4" xfId="0" applyFont="1" applyBorder="1" applyAlignment="1">
      <alignment horizontal="left" wrapText="1"/>
    </xf>
  </cellXfs>
  <cellStyles count="82">
    <cellStyle name="Comma" xfId="80" builtinId="3"/>
    <cellStyle name="Comma 2 2 2" xfId="81" xr:uid="{00000000-0005-0000-0000-00000100000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Normal" xfId="0" builtinId="0"/>
    <cellStyle name="Normal 10" xfId="79" xr:uid="{00000000-0005-0000-0000-000051000000}"/>
  </cellStyles>
  <dxfs count="0"/>
  <tableStyles count="0" defaultTableStyle="TableStyleMedium9" defaultPivotStyle="PivotStyleMedium4"/>
  <colors>
    <mruColors>
      <color rgb="FF4140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9"/>
  <sheetViews>
    <sheetView showGridLines="0" tabSelected="1" view="pageBreakPreview" zoomScale="85" zoomScaleNormal="85" zoomScaleSheetLayoutView="85" workbookViewId="0">
      <selection activeCell="A125" sqref="A125:C125"/>
    </sheetView>
  </sheetViews>
  <sheetFormatPr defaultColWidth="11.08203125" defaultRowHeight="12.5" outlineLevelRow="1"/>
  <cols>
    <col min="1" max="1" width="53.08203125" style="2" customWidth="1"/>
    <col min="2" max="2" width="11" style="22" bestFit="1" customWidth="1"/>
    <col min="3" max="3" width="11.33203125" style="9" customWidth="1"/>
    <col min="4" max="16384" width="11.08203125" style="2"/>
  </cols>
  <sheetData>
    <row r="1" spans="1:3" ht="13">
      <c r="A1" s="1" t="s">
        <v>18</v>
      </c>
    </row>
    <row r="2" spans="1:3">
      <c r="A2" s="8" t="s">
        <v>47</v>
      </c>
    </row>
    <row r="4" spans="1:3" ht="43.15" customHeight="1">
      <c r="A4" s="85" t="s">
        <v>33</v>
      </c>
      <c r="B4" s="85"/>
      <c r="C4" s="85"/>
    </row>
    <row r="5" spans="1:3" ht="39.65" customHeight="1">
      <c r="A5" s="85" t="s">
        <v>26</v>
      </c>
      <c r="B5" s="85"/>
      <c r="C5" s="85"/>
    </row>
    <row r="6" spans="1:3" ht="55.15" customHeight="1">
      <c r="A6" s="85" t="s">
        <v>60</v>
      </c>
      <c r="B6" s="85"/>
      <c r="C6" s="85"/>
    </row>
    <row r="7" spans="1:3" ht="42" customHeight="1">
      <c r="A7" s="85" t="s">
        <v>48</v>
      </c>
      <c r="B7" s="85"/>
      <c r="C7" s="85"/>
    </row>
    <row r="8" spans="1:3" ht="87.75" customHeight="1">
      <c r="A8" s="88" t="s">
        <v>58</v>
      </c>
      <c r="B8" s="88"/>
      <c r="C8" s="88"/>
    </row>
    <row r="9" spans="1:3" ht="23.5" customHeight="1">
      <c r="A9" s="33" t="s">
        <v>24</v>
      </c>
      <c r="B9" s="10"/>
      <c r="C9" s="10"/>
    </row>
    <row r="10" spans="1:3" ht="47" customHeight="1">
      <c r="A10" s="88" t="s">
        <v>49</v>
      </c>
      <c r="B10" s="88"/>
      <c r="C10" s="88"/>
    </row>
    <row r="11" spans="1:3" ht="47.5" customHeight="1">
      <c r="A11" s="88" t="s">
        <v>50</v>
      </c>
      <c r="B11" s="88"/>
      <c r="C11" s="88"/>
    </row>
    <row r="12" spans="1:3" ht="13" thickBot="1">
      <c r="B12" s="34"/>
    </row>
    <row r="13" spans="1:3" ht="17.149999999999999" customHeight="1">
      <c r="A13" s="4"/>
      <c r="B13" s="31">
        <v>2022</v>
      </c>
      <c r="C13" s="66">
        <v>2021</v>
      </c>
    </row>
    <row r="14" spans="1:3" ht="13">
      <c r="A14" s="7"/>
      <c r="B14" s="23" t="s">
        <v>0</v>
      </c>
      <c r="C14" s="11" t="s">
        <v>0</v>
      </c>
    </row>
    <row r="15" spans="1:3" ht="4.4000000000000004" customHeight="1">
      <c r="A15" s="7"/>
      <c r="B15" s="23"/>
      <c r="C15" s="11"/>
    </row>
    <row r="16" spans="1:3" ht="4.4000000000000004" customHeight="1">
      <c r="A16" s="35"/>
      <c r="B16" s="36"/>
      <c r="C16" s="37"/>
    </row>
    <row r="17" spans="1:3" ht="13">
      <c r="A17" s="39" t="s">
        <v>19</v>
      </c>
      <c r="B17" s="24"/>
      <c r="C17" s="12"/>
    </row>
    <row r="18" spans="1:3" ht="13">
      <c r="A18" s="39" t="s">
        <v>3</v>
      </c>
      <c r="B18" s="25"/>
      <c r="C18" s="12"/>
    </row>
    <row r="19" spans="1:3" ht="13">
      <c r="A19" s="40" t="s">
        <v>4</v>
      </c>
      <c r="B19" s="26">
        <v>18615</v>
      </c>
      <c r="C19" s="13">
        <v>17567</v>
      </c>
    </row>
    <row r="20" spans="1:3" ht="13">
      <c r="A20" s="40" t="s">
        <v>5</v>
      </c>
      <c r="B20" s="26">
        <v>1356</v>
      </c>
      <c r="C20" s="13">
        <v>1456</v>
      </c>
    </row>
    <row r="21" spans="1:3" ht="13">
      <c r="A21" s="39" t="s">
        <v>6</v>
      </c>
      <c r="B21" s="26"/>
      <c r="C21" s="13"/>
    </row>
    <row r="22" spans="1:3" ht="13">
      <c r="A22" s="40" t="s">
        <v>7</v>
      </c>
      <c r="B22" s="26">
        <v>7680</v>
      </c>
      <c r="C22" s="13">
        <v>7474</v>
      </c>
    </row>
    <row r="23" spans="1:3" ht="13">
      <c r="A23" s="39" t="s">
        <v>8</v>
      </c>
      <c r="B23" s="26">
        <v>555</v>
      </c>
      <c r="C23" s="13">
        <v>388</v>
      </c>
    </row>
    <row r="24" spans="1:3" ht="13.5" thickBot="1">
      <c r="A24" s="41"/>
      <c r="B24" s="27">
        <f>SUM(B19:B23)</f>
        <v>28206</v>
      </c>
      <c r="C24" s="14">
        <f>SUM(C19:C23)</f>
        <v>26885</v>
      </c>
    </row>
    <row r="25" spans="1:3" ht="2.5" customHeight="1"/>
    <row r="26" spans="1:3" ht="15">
      <c r="A26" s="39" t="s">
        <v>64</v>
      </c>
      <c r="B26" s="28"/>
      <c r="C26" s="15"/>
    </row>
    <row r="27" spans="1:3" ht="13">
      <c r="A27" s="39" t="s">
        <v>3</v>
      </c>
      <c r="B27" s="28"/>
      <c r="C27" s="15"/>
    </row>
    <row r="28" spans="1:3" ht="13">
      <c r="A28" s="40" t="s">
        <v>4</v>
      </c>
      <c r="B28" s="29">
        <v>3246</v>
      </c>
      <c r="C28" s="38">
        <v>2743</v>
      </c>
    </row>
    <row r="29" spans="1:3" ht="13">
      <c r="A29" s="40" t="s">
        <v>5</v>
      </c>
      <c r="B29" s="29">
        <v>132</v>
      </c>
      <c r="C29" s="38">
        <v>195</v>
      </c>
    </row>
    <row r="30" spans="1:3" ht="13">
      <c r="A30" s="39" t="s">
        <v>6</v>
      </c>
      <c r="B30" s="29"/>
      <c r="C30" s="16"/>
    </row>
    <row r="31" spans="1:3" ht="13">
      <c r="A31" s="40" t="s">
        <v>7</v>
      </c>
      <c r="B31" s="29">
        <v>1596</v>
      </c>
      <c r="C31" s="38">
        <v>1812</v>
      </c>
    </row>
    <row r="32" spans="1:3" ht="13">
      <c r="A32" s="39" t="s">
        <v>9</v>
      </c>
      <c r="B32" s="29">
        <v>-50</v>
      </c>
      <c r="C32" s="38">
        <v>-19</v>
      </c>
    </row>
    <row r="33" spans="1:3" ht="13">
      <c r="A33" s="39" t="s">
        <v>10</v>
      </c>
      <c r="B33" s="29"/>
      <c r="C33" s="16"/>
    </row>
    <row r="34" spans="1:3" ht="13">
      <c r="A34" s="40" t="s">
        <v>11</v>
      </c>
      <c r="B34" s="29">
        <v>1389</v>
      </c>
      <c r="C34" s="38">
        <v>1330</v>
      </c>
    </row>
    <row r="35" spans="1:3" ht="13">
      <c r="A35" s="40" t="s">
        <v>12</v>
      </c>
      <c r="B35" s="29">
        <v>-1274</v>
      </c>
      <c r="C35" s="38">
        <v>-1010</v>
      </c>
    </row>
    <row r="36" spans="1:3" ht="16.399999999999999" customHeight="1" thickBot="1">
      <c r="A36" s="42"/>
      <c r="B36" s="27">
        <f>SUM(B28:B35)</f>
        <v>5039</v>
      </c>
      <c r="C36" s="14">
        <f>SUM(C28:C35)</f>
        <v>5051</v>
      </c>
    </row>
    <row r="37" spans="1:3" ht="13">
      <c r="A37" s="39" t="s">
        <v>13</v>
      </c>
      <c r="B37" s="28"/>
      <c r="C37" s="15"/>
    </row>
    <row r="38" spans="1:3" ht="13">
      <c r="A38" s="39" t="s">
        <v>3</v>
      </c>
      <c r="B38" s="28"/>
      <c r="C38" s="15"/>
    </row>
    <row r="39" spans="1:3" ht="13">
      <c r="A39" s="40" t="s">
        <v>4</v>
      </c>
      <c r="B39" s="29">
        <v>-730</v>
      </c>
      <c r="C39" s="16">
        <v>-663</v>
      </c>
    </row>
    <row r="40" spans="1:3" ht="13">
      <c r="A40" s="40" t="s">
        <v>5</v>
      </c>
      <c r="B40" s="29">
        <v>-29</v>
      </c>
      <c r="C40" s="16">
        <v>-23</v>
      </c>
    </row>
    <row r="41" spans="1:3" ht="13">
      <c r="A41" s="39" t="s">
        <v>6</v>
      </c>
      <c r="B41" s="29"/>
      <c r="C41" s="16"/>
    </row>
    <row r="42" spans="1:3" ht="13">
      <c r="A42" s="40" t="s">
        <v>7</v>
      </c>
      <c r="B42" s="29">
        <v>-798</v>
      </c>
      <c r="C42" s="16">
        <v>-784</v>
      </c>
    </row>
    <row r="43" spans="1:3" ht="13">
      <c r="A43" s="39" t="s">
        <v>9</v>
      </c>
      <c r="B43" s="29">
        <v>-17</v>
      </c>
      <c r="C43" s="16">
        <v>-15</v>
      </c>
    </row>
    <row r="44" spans="1:3" ht="13">
      <c r="A44" s="39" t="s">
        <v>10</v>
      </c>
      <c r="B44" s="29">
        <v>-86</v>
      </c>
      <c r="C44" s="16">
        <v>-86</v>
      </c>
    </row>
    <row r="45" spans="1:3" ht="13.5" thickBot="1">
      <c r="A45" s="42"/>
      <c r="B45" s="27">
        <f>SUM(B39:B44)</f>
        <v>-1660</v>
      </c>
      <c r="C45" s="14">
        <f>SUM(C39:C44)</f>
        <v>-1571</v>
      </c>
    </row>
    <row r="46" spans="1:3" ht="15">
      <c r="A46" s="39" t="s">
        <v>63</v>
      </c>
      <c r="B46" s="28"/>
      <c r="C46" s="15"/>
    </row>
    <row r="47" spans="1:3" ht="13">
      <c r="A47" s="39" t="s">
        <v>3</v>
      </c>
      <c r="B47" s="28"/>
      <c r="C47" s="15"/>
    </row>
    <row r="48" spans="1:3" ht="13">
      <c r="A48" s="40" t="s">
        <v>4</v>
      </c>
      <c r="B48" s="29">
        <v>2516</v>
      </c>
      <c r="C48" s="16">
        <f>C28+C39</f>
        <v>2080</v>
      </c>
    </row>
    <row r="49" spans="1:3" ht="13">
      <c r="A49" s="40" t="s">
        <v>5</v>
      </c>
      <c r="B49" s="29">
        <v>103</v>
      </c>
      <c r="C49" s="16">
        <f>C29+C40</f>
        <v>172</v>
      </c>
    </row>
    <row r="50" spans="1:3" ht="13">
      <c r="A50" s="39" t="s">
        <v>6</v>
      </c>
      <c r="B50" s="29"/>
      <c r="C50" s="16"/>
    </row>
    <row r="51" spans="1:3" ht="13">
      <c r="A51" s="40" t="s">
        <v>7</v>
      </c>
      <c r="B51" s="29">
        <v>798</v>
      </c>
      <c r="C51" s="16">
        <f>C31+C42</f>
        <v>1028</v>
      </c>
    </row>
    <row r="52" spans="1:3" ht="13">
      <c r="A52" s="39" t="s">
        <v>9</v>
      </c>
      <c r="B52" s="29">
        <f>B32+B43</f>
        <v>-67</v>
      </c>
      <c r="C52" s="16">
        <f>C32+C43</f>
        <v>-34</v>
      </c>
    </row>
    <row r="53" spans="1:3" ht="13">
      <c r="A53" s="39" t="s">
        <v>10</v>
      </c>
      <c r="B53" s="29">
        <f>B34+B44+B35</f>
        <v>29</v>
      </c>
      <c r="C53" s="16">
        <f>C34+C44+C35</f>
        <v>234</v>
      </c>
    </row>
    <row r="54" spans="1:3" ht="13.5" thickBot="1">
      <c r="A54" s="42"/>
      <c r="B54" s="27">
        <f>SUM(B48:B53)</f>
        <v>3379</v>
      </c>
      <c r="C54" s="14">
        <f>SUM(C48:C53)</f>
        <v>3480</v>
      </c>
    </row>
    <row r="55" spans="1:3" ht="13">
      <c r="A55" s="39" t="s">
        <v>20</v>
      </c>
      <c r="B55" s="28"/>
      <c r="C55" s="15"/>
    </row>
    <row r="56" spans="1:3" ht="13">
      <c r="A56" s="39" t="s">
        <v>3</v>
      </c>
      <c r="B56" s="28"/>
      <c r="C56" s="15"/>
    </row>
    <row r="57" spans="1:3" ht="13">
      <c r="A57" s="40" t="s">
        <v>4</v>
      </c>
      <c r="B57" s="29">
        <v>-31</v>
      </c>
      <c r="C57" s="16">
        <v>-20</v>
      </c>
    </row>
    <row r="58" spans="1:3" ht="13">
      <c r="A58" s="39" t="s">
        <v>6</v>
      </c>
      <c r="B58" s="29"/>
      <c r="C58" s="16"/>
    </row>
    <row r="59" spans="1:3" ht="13">
      <c r="A59" s="40" t="s">
        <v>7</v>
      </c>
      <c r="B59" s="29">
        <v>-435</v>
      </c>
      <c r="C59" s="16">
        <v>-449</v>
      </c>
    </row>
    <row r="60" spans="1:3" ht="13">
      <c r="A60" s="39" t="s">
        <v>9</v>
      </c>
      <c r="B60" s="29">
        <v>-18</v>
      </c>
      <c r="C60" s="16">
        <v>-20</v>
      </c>
    </row>
    <row r="61" spans="1:3" ht="13">
      <c r="A61" s="39" t="s">
        <v>10</v>
      </c>
      <c r="B61" s="29">
        <v>-69</v>
      </c>
      <c r="C61" s="16">
        <v>-44</v>
      </c>
    </row>
    <row r="62" spans="1:3" ht="13.5" thickBot="1">
      <c r="A62" s="42"/>
      <c r="B62" s="30">
        <f>SUM(B57:B61)</f>
        <v>-553</v>
      </c>
      <c r="C62" s="17">
        <f>SUM(C57:C61)</f>
        <v>-533</v>
      </c>
    </row>
    <row r="63" spans="1:3" ht="26.5" customHeight="1">
      <c r="A63" s="86" t="s">
        <v>51</v>
      </c>
      <c r="B63" s="86"/>
      <c r="C63" s="86"/>
    </row>
    <row r="64" spans="1:3" ht="32.25" customHeight="1">
      <c r="A64" s="82" t="s">
        <v>61</v>
      </c>
      <c r="B64" s="82"/>
      <c r="C64" s="82"/>
    </row>
    <row r="65" spans="1:4" ht="14.25" customHeight="1">
      <c r="A65" s="45" t="s">
        <v>22</v>
      </c>
      <c r="B65" s="43"/>
      <c r="C65" s="18"/>
    </row>
    <row r="66" spans="1:4">
      <c r="A66" s="87" t="s">
        <v>62</v>
      </c>
      <c r="B66" s="87"/>
      <c r="C66" s="87"/>
    </row>
    <row r="67" spans="1:4" ht="14.25" customHeight="1">
      <c r="A67" s="45" t="s">
        <v>52</v>
      </c>
      <c r="B67" s="67"/>
      <c r="C67" s="67"/>
    </row>
    <row r="68" spans="1:4">
      <c r="A68" s="68" t="s">
        <v>53</v>
      </c>
      <c r="B68" s="69">
        <v>-129</v>
      </c>
      <c r="C68" s="70">
        <v>-40</v>
      </c>
    </row>
    <row r="69" spans="1:4">
      <c r="A69" s="68" t="s">
        <v>6</v>
      </c>
      <c r="B69" s="69">
        <v>-78</v>
      </c>
      <c r="C69" s="70">
        <v>-29</v>
      </c>
    </row>
    <row r="70" spans="1:4">
      <c r="A70" s="68" t="s">
        <v>9</v>
      </c>
      <c r="B70" s="69">
        <v>-7</v>
      </c>
      <c r="C70" s="70">
        <v>-9</v>
      </c>
    </row>
    <row r="71" spans="1:4" ht="13" thickBot="1">
      <c r="A71" s="67"/>
      <c r="B71" s="71">
        <f>SUM(B68:B70)</f>
        <v>-214</v>
      </c>
      <c r="C71" s="72">
        <f>SUM(C68:C70)</f>
        <v>-78</v>
      </c>
      <c r="D71" s="5"/>
    </row>
    <row r="72" spans="1:4">
      <c r="A72" s="67"/>
      <c r="B72" s="67"/>
      <c r="C72" s="67"/>
    </row>
    <row r="73" spans="1:4" ht="13" thickBot="1">
      <c r="B73" s="34"/>
    </row>
    <row r="74" spans="1:4" ht="17.149999999999999" customHeight="1">
      <c r="A74" s="4"/>
      <c r="B74" s="31">
        <v>2022</v>
      </c>
      <c r="C74" s="66">
        <v>2021</v>
      </c>
    </row>
    <row r="75" spans="1:4" ht="13">
      <c r="A75" s="7"/>
      <c r="B75" s="23" t="s">
        <v>0</v>
      </c>
      <c r="C75" s="11" t="s">
        <v>0</v>
      </c>
    </row>
    <row r="76" spans="1:4" ht="4.4000000000000004" customHeight="1">
      <c r="A76" s="7"/>
      <c r="B76" s="23"/>
      <c r="C76" s="11"/>
    </row>
    <row r="77" spans="1:4" ht="4.4000000000000004" customHeight="1">
      <c r="A77" s="35"/>
      <c r="B77" s="36"/>
      <c r="C77" s="37"/>
    </row>
    <row r="78" spans="1:4" ht="26.5" customHeight="1">
      <c r="A78" s="54" t="s">
        <v>65</v>
      </c>
      <c r="B78" s="28"/>
      <c r="C78" s="15"/>
    </row>
    <row r="79" spans="1:4" ht="13">
      <c r="A79" s="39" t="s">
        <v>3</v>
      </c>
      <c r="B79" s="28"/>
      <c r="C79" s="15"/>
    </row>
    <row r="80" spans="1:4" ht="13">
      <c r="A80" s="40" t="s">
        <v>4</v>
      </c>
      <c r="B80" s="28">
        <f>B48+B57</f>
        <v>2485</v>
      </c>
      <c r="C80" s="15">
        <f>C48+C57</f>
        <v>2060</v>
      </c>
    </row>
    <row r="81" spans="1:3" ht="13">
      <c r="A81" s="40" t="s">
        <v>5</v>
      </c>
      <c r="B81" s="28">
        <f>B49+B58</f>
        <v>103</v>
      </c>
      <c r="C81" s="15">
        <f>C49+C58</f>
        <v>172</v>
      </c>
    </row>
    <row r="82" spans="1:3" ht="13">
      <c r="A82" s="39" t="s">
        <v>6</v>
      </c>
      <c r="B82" s="28"/>
      <c r="C82" s="15"/>
    </row>
    <row r="83" spans="1:3" ht="13">
      <c r="A83" s="40" t="s">
        <v>7</v>
      </c>
      <c r="B83" s="28">
        <f t="shared" ref="B83:C85" si="0">B51+B59</f>
        <v>363</v>
      </c>
      <c r="C83" s="15">
        <f t="shared" si="0"/>
        <v>579</v>
      </c>
    </row>
    <row r="84" spans="1:3" ht="13">
      <c r="A84" s="39" t="s">
        <v>9</v>
      </c>
      <c r="B84" s="28">
        <f t="shared" si="0"/>
        <v>-85</v>
      </c>
      <c r="C84" s="15">
        <f t="shared" si="0"/>
        <v>-54</v>
      </c>
    </row>
    <row r="85" spans="1:3" ht="13">
      <c r="A85" s="39" t="s">
        <v>10</v>
      </c>
      <c r="B85" s="28">
        <f t="shared" si="0"/>
        <v>-40</v>
      </c>
      <c r="C85" s="15">
        <f t="shared" si="0"/>
        <v>190</v>
      </c>
    </row>
    <row r="86" spans="1:3" ht="13.5" thickBot="1">
      <c r="A86" s="42"/>
      <c r="B86" s="27">
        <f>SUM(B80:B85)</f>
        <v>2826</v>
      </c>
      <c r="C86" s="14">
        <f>SUM(C80:C85)</f>
        <v>2947</v>
      </c>
    </row>
    <row r="87" spans="1:3" ht="13">
      <c r="A87" s="73" t="s">
        <v>25</v>
      </c>
      <c r="B87" s="74">
        <v>32</v>
      </c>
      <c r="C87" s="75">
        <v>33</v>
      </c>
    </row>
    <row r="88" spans="1:3" ht="13">
      <c r="A88" s="43" t="s">
        <v>54</v>
      </c>
      <c r="B88" s="50">
        <v>-157</v>
      </c>
      <c r="C88" s="76">
        <v>0</v>
      </c>
    </row>
    <row r="89" spans="1:3" ht="13">
      <c r="A89" s="43" t="s">
        <v>55</v>
      </c>
      <c r="B89" s="50">
        <v>406</v>
      </c>
      <c r="C89" s="76">
        <v>0</v>
      </c>
    </row>
    <row r="90" spans="1:3" ht="13">
      <c r="A90" s="43" t="s">
        <v>56</v>
      </c>
      <c r="B90" s="28">
        <v>21</v>
      </c>
      <c r="C90" s="15">
        <v>32</v>
      </c>
    </row>
    <row r="91" spans="1:3" ht="13">
      <c r="A91" s="43" t="s">
        <v>27</v>
      </c>
      <c r="B91" s="28">
        <v>0</v>
      </c>
      <c r="C91" s="15">
        <v>-14</v>
      </c>
    </row>
    <row r="92" spans="1:3" ht="13">
      <c r="A92" s="43" t="s">
        <v>34</v>
      </c>
      <c r="B92" s="28">
        <v>-6</v>
      </c>
      <c r="C92" s="15">
        <v>-17</v>
      </c>
    </row>
    <row r="93" spans="1:3" ht="13">
      <c r="A93" s="48" t="s">
        <v>29</v>
      </c>
      <c r="B93" s="50">
        <v>0</v>
      </c>
      <c r="C93" s="51">
        <v>28</v>
      </c>
    </row>
    <row r="94" spans="1:3" ht="13">
      <c r="A94" s="47" t="s">
        <v>28</v>
      </c>
      <c r="B94" s="64">
        <v>-10</v>
      </c>
      <c r="C94" s="77">
        <v>-3</v>
      </c>
    </row>
    <row r="95" spans="1:3" ht="13" hidden="1" outlineLevel="1">
      <c r="A95" s="43" t="s">
        <v>32</v>
      </c>
      <c r="B95" s="28">
        <v>0</v>
      </c>
      <c r="C95" s="15">
        <v>0</v>
      </c>
    </row>
    <row r="96" spans="1:3" ht="13" outlineLevel="1">
      <c r="A96" s="46" t="s">
        <v>57</v>
      </c>
      <c r="B96" s="28">
        <f>SUM(B86:B95)</f>
        <v>3112</v>
      </c>
      <c r="C96" s="15">
        <f>SUM(C86:C95)</f>
        <v>3006</v>
      </c>
    </row>
    <row r="97" spans="1:4" ht="12.65" customHeight="1">
      <c r="A97" s="43" t="s">
        <v>1</v>
      </c>
      <c r="B97" s="28">
        <v>102</v>
      </c>
      <c r="C97" s="15">
        <v>169</v>
      </c>
    </row>
    <row r="98" spans="1:4" ht="13">
      <c r="A98" s="43" t="s">
        <v>23</v>
      </c>
      <c r="B98" s="28">
        <v>-755</v>
      </c>
      <c r="C98" s="15">
        <v>-791</v>
      </c>
    </row>
    <row r="99" spans="1:4" ht="13">
      <c r="A99" s="43" t="s">
        <v>21</v>
      </c>
      <c r="B99" s="28">
        <v>23</v>
      </c>
      <c r="C99" s="15">
        <v>25</v>
      </c>
    </row>
    <row r="100" spans="1:4" ht="13.5" thickBot="1">
      <c r="A100" s="44" t="s">
        <v>2</v>
      </c>
      <c r="B100" s="27">
        <f>SUM(B96:B99)</f>
        <v>2482</v>
      </c>
      <c r="C100" s="14">
        <f>SUM(C96:C99)</f>
        <v>2409</v>
      </c>
      <c r="D100" s="5"/>
    </row>
    <row r="101" spans="1:4" ht="30" customHeight="1">
      <c r="A101" s="91" t="s">
        <v>67</v>
      </c>
      <c r="B101" s="91"/>
      <c r="C101" s="91"/>
    </row>
    <row r="102" spans="1:4">
      <c r="A102" s="45" t="s">
        <v>66</v>
      </c>
      <c r="B102" s="53"/>
      <c r="C102" s="18"/>
    </row>
    <row r="103" spans="1:4" ht="16.5" customHeight="1" thickBot="1">
      <c r="A103" s="3"/>
      <c r="B103" s="52"/>
      <c r="C103" s="19"/>
    </row>
    <row r="104" spans="1:4" ht="13">
      <c r="A104" s="4"/>
      <c r="B104" s="31">
        <v>2022</v>
      </c>
      <c r="C104" s="20">
        <v>2021</v>
      </c>
    </row>
    <row r="105" spans="1:4" ht="13">
      <c r="A105" s="35"/>
      <c r="B105" s="36" t="s">
        <v>0</v>
      </c>
      <c r="C105" s="37" t="s">
        <v>0</v>
      </c>
    </row>
    <row r="106" spans="1:4" ht="13">
      <c r="A106" s="46" t="s">
        <v>30</v>
      </c>
      <c r="B106" s="28"/>
    </row>
    <row r="107" spans="1:4" ht="13">
      <c r="A107" s="43" t="s">
        <v>35</v>
      </c>
      <c r="B107" s="28">
        <v>17160</v>
      </c>
      <c r="C107" s="15">
        <v>16308</v>
      </c>
    </row>
    <row r="108" spans="1:4" ht="13">
      <c r="A108" s="47" t="s">
        <v>36</v>
      </c>
      <c r="B108" s="28">
        <v>22836</v>
      </c>
      <c r="C108" s="15">
        <v>22306</v>
      </c>
    </row>
    <row r="109" spans="1:4" ht="13">
      <c r="A109" s="48"/>
      <c r="B109" s="32">
        <f>SUM(B107:B108)</f>
        <v>39996</v>
      </c>
      <c r="C109" s="21">
        <f>SUM(C107:C108)</f>
        <v>38614</v>
      </c>
    </row>
    <row r="110" spans="1:4" ht="13">
      <c r="A110" s="43" t="s">
        <v>14</v>
      </c>
      <c r="B110" s="28">
        <v>415</v>
      </c>
      <c r="C110" s="15">
        <v>418</v>
      </c>
    </row>
    <row r="111" spans="1:4" ht="13">
      <c r="A111" s="43" t="s">
        <v>15</v>
      </c>
      <c r="B111" s="28">
        <v>1739</v>
      </c>
      <c r="C111" s="15">
        <v>1698</v>
      </c>
    </row>
    <row r="112" spans="1:4" ht="13">
      <c r="A112" s="43" t="s">
        <v>37</v>
      </c>
      <c r="B112" s="28">
        <v>24</v>
      </c>
      <c r="C112" s="15">
        <v>4</v>
      </c>
    </row>
    <row r="113" spans="1:9" ht="13">
      <c r="A113" s="43" t="s">
        <v>16</v>
      </c>
      <c r="B113" s="28">
        <v>64</v>
      </c>
      <c r="C113" s="15">
        <v>47</v>
      </c>
    </row>
    <row r="114" spans="1:9" ht="13.5" thickBot="1">
      <c r="A114" s="44" t="s">
        <v>17</v>
      </c>
      <c r="B114" s="27">
        <f>SUM(B109:B113)</f>
        <v>42238</v>
      </c>
      <c r="C114" s="14">
        <f>SUM(C109:C113)</f>
        <v>40781</v>
      </c>
    </row>
    <row r="115" spans="1:9" ht="15">
      <c r="A115" s="46" t="s">
        <v>69</v>
      </c>
      <c r="B115" s="28"/>
      <c r="C115" s="15"/>
    </row>
    <row r="116" spans="1:9" ht="13">
      <c r="A116" s="43" t="s">
        <v>35</v>
      </c>
      <c r="B116" s="28">
        <v>3688</v>
      </c>
      <c r="C116" s="15">
        <v>3299</v>
      </c>
    </row>
    <row r="117" spans="1:9" ht="13">
      <c r="A117" s="43" t="s">
        <v>36</v>
      </c>
      <c r="B117" s="28">
        <v>7195</v>
      </c>
      <c r="C117" s="15">
        <v>7079</v>
      </c>
    </row>
    <row r="118" spans="1:9" ht="13.5" thickBot="1">
      <c r="A118" s="49"/>
      <c r="B118" s="27">
        <f>B116+B117</f>
        <v>10883</v>
      </c>
      <c r="C118" s="14">
        <f>C116+C117</f>
        <v>10378</v>
      </c>
    </row>
    <row r="119" spans="1:9" ht="13">
      <c r="A119" s="46" t="s">
        <v>31</v>
      </c>
      <c r="B119" s="28"/>
      <c r="C119" s="15"/>
    </row>
    <row r="120" spans="1:9" ht="13">
      <c r="A120" s="43" t="s">
        <v>35</v>
      </c>
      <c r="B120" s="28">
        <v>1190</v>
      </c>
      <c r="C120" s="15">
        <v>1344</v>
      </c>
    </row>
    <row r="121" spans="1:9" ht="13">
      <c r="A121" s="43" t="s">
        <v>36</v>
      </c>
      <c r="B121" s="28">
        <v>1277</v>
      </c>
      <c r="C121" s="15">
        <v>1003</v>
      </c>
    </row>
    <row r="122" spans="1:9" ht="13.5" thickBot="1">
      <c r="A122" s="6"/>
      <c r="B122" s="27">
        <f>B120+B121</f>
        <v>2467</v>
      </c>
      <c r="C122" s="14">
        <f>C120+C121</f>
        <v>2347</v>
      </c>
    </row>
    <row r="123" spans="1:9" ht="26.25" customHeight="1">
      <c r="A123" s="83" t="s">
        <v>68</v>
      </c>
      <c r="B123" s="84"/>
      <c r="C123" s="83"/>
    </row>
    <row r="124" spans="1:9">
      <c r="A124" s="45" t="s">
        <v>70</v>
      </c>
      <c r="B124" s="81"/>
      <c r="C124" s="81"/>
    </row>
    <row r="125" spans="1:9">
      <c r="A125" s="90"/>
      <c r="B125" s="90"/>
      <c r="C125" s="90"/>
    </row>
    <row r="126" spans="1:9" ht="15.5">
      <c r="A126" s="39" t="s">
        <v>38</v>
      </c>
      <c r="B126" s="55"/>
      <c r="C126" s="55"/>
      <c r="D126" s="55"/>
      <c r="E126" s="55"/>
      <c r="F126" s="55"/>
      <c r="G126" s="55"/>
      <c r="H126" s="55"/>
      <c r="I126" s="55"/>
    </row>
    <row r="127" spans="1:9" ht="47.5" customHeight="1">
      <c r="A127" s="88" t="s">
        <v>39</v>
      </c>
      <c r="B127" s="88"/>
      <c r="C127" s="88"/>
      <c r="D127" s="56"/>
      <c r="E127" s="56"/>
      <c r="F127" s="56"/>
      <c r="G127" s="56"/>
      <c r="H127" s="56"/>
      <c r="I127" s="56"/>
    </row>
    <row r="129" spans="1:5" ht="31.15" customHeight="1" thickBot="1">
      <c r="B129" s="89" t="s">
        <v>40</v>
      </c>
      <c r="C129" s="89"/>
      <c r="D129" s="89" t="s">
        <v>41</v>
      </c>
      <c r="E129" s="89"/>
    </row>
    <row r="130" spans="1:5" ht="13">
      <c r="B130" s="65">
        <v>2022</v>
      </c>
      <c r="C130" s="20">
        <v>2021</v>
      </c>
      <c r="D130" s="65">
        <v>2022</v>
      </c>
      <c r="E130" s="20">
        <v>2021</v>
      </c>
    </row>
    <row r="131" spans="1:5" ht="13">
      <c r="A131" s="57"/>
      <c r="B131" s="36" t="s">
        <v>0</v>
      </c>
      <c r="C131" s="37" t="s">
        <v>0</v>
      </c>
      <c r="D131" s="36" t="s">
        <v>0</v>
      </c>
      <c r="E131" s="37" t="s">
        <v>0</v>
      </c>
    </row>
    <row r="132" spans="1:5" ht="13">
      <c r="A132" s="43" t="s">
        <v>3</v>
      </c>
      <c r="B132" s="28">
        <v>19971</v>
      </c>
      <c r="C132" s="15">
        <v>19023</v>
      </c>
      <c r="D132" s="28">
        <v>12491</v>
      </c>
      <c r="E132" s="15">
        <v>11564</v>
      </c>
    </row>
    <row r="133" spans="1:5" ht="13">
      <c r="A133" s="43" t="s">
        <v>6</v>
      </c>
      <c r="B133" s="64">
        <f>SUM(B134:B137)</f>
        <v>7680</v>
      </c>
      <c r="C133" s="77">
        <f>SUM(C134:C137)</f>
        <v>7474</v>
      </c>
      <c r="D133" s="64">
        <f>SUM(D134:D137)</f>
        <v>18871</v>
      </c>
      <c r="E133" s="77">
        <f>SUM(E134:E137)</f>
        <v>18981</v>
      </c>
    </row>
    <row r="134" spans="1:5" ht="13">
      <c r="A134" s="58" t="s">
        <v>42</v>
      </c>
      <c r="B134" s="62">
        <v>4205</v>
      </c>
      <c r="C134" s="51">
        <v>3918</v>
      </c>
      <c r="D134" s="50">
        <v>15580</v>
      </c>
      <c r="E134" s="78">
        <v>15939</v>
      </c>
    </row>
    <row r="135" spans="1:5" ht="13">
      <c r="A135" s="58" t="s">
        <v>43</v>
      </c>
      <c r="B135" s="62">
        <v>2100</v>
      </c>
      <c r="C135" s="51">
        <v>2120</v>
      </c>
      <c r="D135" s="50">
        <v>2181</v>
      </c>
      <c r="E135" s="78">
        <v>2076</v>
      </c>
    </row>
    <row r="136" spans="1:5" ht="13">
      <c r="A136" s="58" t="s">
        <v>44</v>
      </c>
      <c r="B136" s="62">
        <v>966</v>
      </c>
      <c r="C136" s="51">
        <v>765</v>
      </c>
      <c r="D136" s="50">
        <v>498</v>
      </c>
      <c r="E136" s="78">
        <v>407</v>
      </c>
    </row>
    <row r="137" spans="1:5" ht="13">
      <c r="A137" s="58" t="s">
        <v>32</v>
      </c>
      <c r="B137" s="63">
        <v>409</v>
      </c>
      <c r="C137" s="77">
        <v>671</v>
      </c>
      <c r="D137" s="64">
        <v>612</v>
      </c>
      <c r="E137" s="79">
        <v>559</v>
      </c>
    </row>
    <row r="138" spans="1:5" ht="4.9000000000000004" customHeight="1">
      <c r="A138" s="58"/>
      <c r="B138" s="28"/>
      <c r="C138" s="15"/>
      <c r="D138" s="28"/>
      <c r="E138" s="15"/>
    </row>
    <row r="139" spans="1:5" ht="13">
      <c r="A139" s="59" t="s">
        <v>9</v>
      </c>
      <c r="B139" s="32">
        <f>SUM(B140:B143)</f>
        <v>555</v>
      </c>
      <c r="C139" s="21">
        <f>SUM(C140:C143)</f>
        <v>388</v>
      </c>
      <c r="D139" s="32">
        <f>SUM(D140:D143)</f>
        <v>922</v>
      </c>
      <c r="E139" s="21">
        <f>SUM(E140:E143)</f>
        <v>702</v>
      </c>
    </row>
    <row r="140" spans="1:5" ht="13">
      <c r="A140" s="60" t="s">
        <v>3</v>
      </c>
      <c r="B140" s="61">
        <v>0</v>
      </c>
      <c r="C140" s="21">
        <v>1</v>
      </c>
      <c r="D140" s="32">
        <v>0</v>
      </c>
      <c r="E140" s="80">
        <v>5</v>
      </c>
    </row>
    <row r="141" spans="1:5" ht="13">
      <c r="A141" s="58" t="s">
        <v>42</v>
      </c>
      <c r="B141" s="62">
        <v>21</v>
      </c>
      <c r="C141" s="51">
        <v>30</v>
      </c>
      <c r="D141" s="50">
        <v>897</v>
      </c>
      <c r="E141" s="78">
        <v>669</v>
      </c>
    </row>
    <row r="142" spans="1:5" ht="13">
      <c r="A142" s="58" t="s">
        <v>43</v>
      </c>
      <c r="B142" s="62">
        <v>6</v>
      </c>
      <c r="C142" s="51">
        <v>5</v>
      </c>
      <c r="D142" s="50">
        <v>0</v>
      </c>
      <c r="E142" s="78">
        <v>0</v>
      </c>
    </row>
    <row r="143" spans="1:5" ht="13">
      <c r="A143" s="58" t="s">
        <v>32</v>
      </c>
      <c r="B143" s="63">
        <v>528</v>
      </c>
      <c r="C143" s="77">
        <v>352</v>
      </c>
      <c r="D143" s="64">
        <v>25</v>
      </c>
      <c r="E143" s="79">
        <v>28</v>
      </c>
    </row>
    <row r="144" spans="1:5" ht="6.65" customHeight="1">
      <c r="A144" s="58"/>
      <c r="B144" s="28"/>
      <c r="C144" s="15"/>
      <c r="D144" s="28"/>
      <c r="E144" s="15"/>
    </row>
    <row r="145" spans="1:5" ht="13">
      <c r="A145" s="59" t="s">
        <v>46</v>
      </c>
      <c r="B145" s="32">
        <f>B132+B133+B139</f>
        <v>28206</v>
      </c>
      <c r="C145" s="21">
        <f>C132+C133+C139</f>
        <v>26885</v>
      </c>
      <c r="D145" s="32">
        <f>D132+D133+D139</f>
        <v>32284</v>
      </c>
      <c r="E145" s="21">
        <f>E132+E133+E139</f>
        <v>31247</v>
      </c>
    </row>
    <row r="146" spans="1:5" ht="13">
      <c r="A146" s="48" t="s">
        <v>14</v>
      </c>
      <c r="B146" s="50"/>
      <c r="C146" s="51"/>
      <c r="D146" s="50">
        <v>415</v>
      </c>
      <c r="E146" s="51">
        <v>418</v>
      </c>
    </row>
    <row r="147" spans="1:5" ht="13">
      <c r="A147" s="43" t="s">
        <v>15</v>
      </c>
      <c r="B147" s="28"/>
      <c r="C147" s="15"/>
      <c r="D147" s="28">
        <v>1739</v>
      </c>
      <c r="E147" s="15">
        <v>1698</v>
      </c>
    </row>
    <row r="148" spans="1:5" ht="13">
      <c r="A148" s="43" t="s">
        <v>59</v>
      </c>
      <c r="B148" s="28"/>
      <c r="C148" s="15"/>
      <c r="D148" s="28">
        <v>16</v>
      </c>
      <c r="E148" s="15">
        <v>4</v>
      </c>
    </row>
    <row r="149" spans="1:5" ht="13.5" thickBot="1">
      <c r="A149" s="44" t="s">
        <v>45</v>
      </c>
      <c r="B149" s="27">
        <f>SUM(B145:B147)</f>
        <v>28206</v>
      </c>
      <c r="C149" s="14">
        <f>SUM(C145:C147)</f>
        <v>26885</v>
      </c>
      <c r="D149" s="27">
        <f>SUM(D145:D148)</f>
        <v>34454</v>
      </c>
      <c r="E149" s="14">
        <f>SUM(E145:E148)</f>
        <v>33367</v>
      </c>
    </row>
  </sheetData>
  <mergeCells count="16">
    <mergeCell ref="A127:C127"/>
    <mergeCell ref="B129:C129"/>
    <mergeCell ref="D129:E129"/>
    <mergeCell ref="A125:C125"/>
    <mergeCell ref="A101:C101"/>
    <mergeCell ref="A64:C64"/>
    <mergeCell ref="A123:C123"/>
    <mergeCell ref="A4:C4"/>
    <mergeCell ref="A63:C63"/>
    <mergeCell ref="A66:C66"/>
    <mergeCell ref="A10:C10"/>
    <mergeCell ref="A5:C5"/>
    <mergeCell ref="A6:C6"/>
    <mergeCell ref="A7:C7"/>
    <mergeCell ref="A8:C8"/>
    <mergeCell ref="A11:C11"/>
  </mergeCells>
  <pageMargins left="0.75" right="0.75" top="1" bottom="1" header="0.5" footer="0.5"/>
  <pageSetup paperSize="9" scale="81" orientation="portrait" horizontalDpi="4294967292" verticalDpi="4294967292" r:id="rId1"/>
  <rowBreaks count="3" manualBreakCount="3">
    <brk id="11" max="16383" man="1"/>
    <brk id="72" max="16383" man="1"/>
    <brk id="125" max="16383"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Segmental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lebo</dc:creator>
  <cp:lastModifiedBy>Jacobs,Leonie</cp:lastModifiedBy>
  <cp:lastPrinted>2021-11-17T15:33:20Z</cp:lastPrinted>
  <dcterms:created xsi:type="dcterms:W3CDTF">2019-11-18T07:07:26Z</dcterms:created>
  <dcterms:modified xsi:type="dcterms:W3CDTF">2022-11-16T19:26:39Z</dcterms:modified>
</cp:coreProperties>
</file>