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FINSTATE\Sept 2022\LHGH\Web version\"/>
    </mc:Choice>
  </mc:AlternateContent>
  <xr:revisionPtr revIDLastSave="0" documentId="13_ncr:1_{766B6DFF-A296-4628-8861-BBCD93BE370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D19" i="1" l="1"/>
  <c r="D26" i="1"/>
  <c r="D23" i="1"/>
  <c r="D21" i="1"/>
  <c r="D24" i="1" l="1"/>
  <c r="D25" i="1"/>
  <c r="C20" i="1"/>
  <c r="B20" i="1"/>
  <c r="D22" i="1"/>
  <c r="D20" i="1" s="1"/>
  <c r="B27" i="1" l="1"/>
  <c r="B9" i="1" s="1"/>
  <c r="D27" i="1"/>
  <c r="C27" i="1"/>
  <c r="C9" i="1" s="1"/>
  <c r="D14" i="1"/>
  <c r="D9" i="1" l="1"/>
  <c r="D17" i="1"/>
  <c r="D15" i="1"/>
  <c r="D13" i="1"/>
  <c r="D12" i="1"/>
  <c r="D11" i="1"/>
  <c r="C10" i="1"/>
  <c r="C18" i="1" s="1"/>
  <c r="B10" i="1"/>
  <c r="B18" i="1" s="1"/>
  <c r="D18" i="1" l="1"/>
  <c r="D10" i="1"/>
</calcChain>
</file>

<file path=xl/sharedStrings.xml><?xml version="1.0" encoding="utf-8"?>
<sst xmlns="http://schemas.openxmlformats.org/spreadsheetml/2006/main" count="37" uniqueCount="30">
  <si>
    <t>Non-</t>
  </si>
  <si>
    <t>Total</t>
  </si>
  <si>
    <t>controlling</t>
  </si>
  <si>
    <t>Interest</t>
  </si>
  <si>
    <t>R'm</t>
  </si>
  <si>
    <t>Transactions with non-controlling interests</t>
  </si>
  <si>
    <t>Distributions to shareholders</t>
  </si>
  <si>
    <t>capital and</t>
  </si>
  <si>
    <t>reserves</t>
  </si>
  <si>
    <t>equity</t>
  </si>
  <si>
    <t>Share-based payment charge for staff benefit schemes</t>
  </si>
  <si>
    <t xml:space="preserve">Total </t>
  </si>
  <si>
    <t>Balance at 1 October 2020</t>
  </si>
  <si>
    <t>SUMMARISED CONSOLIDATED STATEMENT OF CHANGES IN EQUITY</t>
  </si>
  <si>
    <t>Balance at 30 September 2021</t>
  </si>
  <si>
    <t>Net movement in treasury shares for staff benefit schemes</t>
  </si>
  <si>
    <t>Profit for the year</t>
  </si>
  <si>
    <t>Total comprehensive income for the year</t>
  </si>
  <si>
    <t>Other comprehensive loss</t>
  </si>
  <si>
    <t>for the year ended 30 September 2022</t>
  </si>
  <si>
    <t>Balance at 1 October 2021</t>
  </si>
  <si>
    <t>Balance at 30 September 2022</t>
  </si>
  <si>
    <r>
      <t>Net movement in treasury shares for staff benefit schemes</t>
    </r>
    <r>
      <rPr>
        <vertAlign val="superscript"/>
        <sz val="10"/>
        <rFont val="Calibri body"/>
      </rPr>
      <t>1</t>
    </r>
  </si>
  <si>
    <t>Transferred in terms of co-investment scheme (CIP)</t>
  </si>
  <si>
    <t>Other comprehensive (loss)/income</t>
  </si>
  <si>
    <r>
      <rPr>
        <vertAlign val="superscript"/>
        <sz val="8"/>
        <color theme="1"/>
        <rFont val="Calibri body"/>
      </rPr>
      <t>1</t>
    </r>
    <r>
      <rPr>
        <sz val="8"/>
        <color theme="1"/>
        <rFont val="Calibri body"/>
      </rPr>
      <t xml:space="preserve"> Mainly relates to:</t>
    </r>
  </si>
  <si>
    <t>* the purchase of 9.2 million shares for a value of R217 million, relating to the co-investment scheme.</t>
  </si>
  <si>
    <t xml:space="preserve">  The scheme was introduced at the end of FY2021 and the initial grant was made on 1 December 2021.</t>
  </si>
  <si>
    <t>* the purchase of 3.0 million shares for a value of R60 million, relating to the Life Healthcare employee share trust.</t>
  </si>
  <si>
    <t>* the purchase of 1.1 million shares for the value of R25 million relating to long-term incentive schemes.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</si>
</sst>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4" formatCode="_-* #,##0.00_-;\-* #,##0.00_-;_-* &quot;-&quot;??_-;_-@_-"/>
    <numFmt numFmtId="165" formatCode="#,##0;\(#,##0\)"/>
    <numFmt numFmtId="166" formatCode="_-* #,##0_-;\-* #,##0_-;_-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 body"/>
    </font>
    <font>
      <sz val="10"/>
      <name val="Calibri body"/>
    </font>
    <font>
      <b/>
      <sz val="10"/>
      <name val="Calibri body"/>
    </font>
    <font>
      <b/>
      <sz val="10"/>
      <color rgb="FF002060"/>
      <name val="Calibri body"/>
    </font>
    <font>
      <b/>
      <sz val="10"/>
      <color rgb="FF000050"/>
      <name val="Calibri body"/>
    </font>
    <font>
      <sz val="10"/>
      <color rgb="FF002060"/>
      <name val="Calibri body"/>
    </font>
    <font>
      <vertAlign val="superscript"/>
      <sz val="10"/>
      <name val="Calibri body"/>
    </font>
    <font>
      <sz val="8"/>
      <color theme="1"/>
      <name val="Calibri body"/>
    </font>
    <font>
      <vertAlign val="superscript"/>
      <sz val="8"/>
      <color theme="1"/>
      <name val="Calibri body"/>
    </font>
  </fonts>
  <fills count="3">
    <fill>
      <patternFill patternType="none"/>
    </fill>
    <fill>
      <patternFill patternType="gray125"/>
    </fill>
    <fill>
      <patternFill patternType="solid">
        <fgColor rgb="FFE3F1FD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3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right"/>
    </xf>
    <xf numFmtId="0" fontId="4" fillId="0" borderId="0" xfId="2" applyFont="1"/>
    <xf numFmtId="49" fontId="6" fillId="0" borderId="0" xfId="0" applyNumberFormat="1" applyFont="1" applyAlignment="1">
      <alignment horizontal="right" wrapText="1"/>
    </xf>
    <xf numFmtId="37" fontId="4" fillId="0" borderId="4" xfId="2" applyNumberFormat="1" applyFont="1" applyBorder="1"/>
    <xf numFmtId="166" fontId="7" fillId="2" borderId="4" xfId="1" applyNumberFormat="1" applyFont="1" applyFill="1" applyBorder="1" applyAlignment="1">
      <alignment horizontal="center"/>
    </xf>
    <xf numFmtId="0" fontId="4" fillId="0" borderId="1" xfId="2" applyFont="1" applyBorder="1" applyAlignment="1">
      <alignment horizontal="left" indent="1"/>
    </xf>
    <xf numFmtId="41" fontId="7" fillId="2" borderId="3" xfId="2" applyNumberFormat="1" applyFont="1" applyFill="1" applyBorder="1" applyAlignment="1">
      <alignment horizontal="center"/>
    </xf>
    <xf numFmtId="41" fontId="7" fillId="2" borderId="3" xfId="2" applyNumberFormat="1" applyFont="1" applyFill="1" applyBorder="1"/>
    <xf numFmtId="41" fontId="7" fillId="2" borderId="5" xfId="2" applyNumberFormat="1" applyFont="1" applyFill="1" applyBorder="1"/>
    <xf numFmtId="37" fontId="4" fillId="0" borderId="2" xfId="2" applyNumberFormat="1" applyFont="1" applyBorder="1" applyAlignment="1">
      <alignment horizontal="left" indent="1"/>
    </xf>
    <xf numFmtId="41" fontId="7" fillId="2" borderId="4" xfId="2" applyNumberFormat="1" applyFont="1" applyFill="1" applyBorder="1" applyAlignment="1">
      <alignment horizontal="center"/>
    </xf>
    <xf numFmtId="41" fontId="7" fillId="2" borderId="4" xfId="2" applyNumberFormat="1" applyFont="1" applyFill="1" applyBorder="1"/>
    <xf numFmtId="41" fontId="7" fillId="2" borderId="6" xfId="2" applyNumberFormat="1" applyFont="1" applyFill="1" applyBorder="1"/>
    <xf numFmtId="0" fontId="4" fillId="0" borderId="0" xfId="2" applyFont="1" applyAlignment="1">
      <alignment horizontal="left"/>
    </xf>
    <xf numFmtId="41" fontId="7" fillId="2" borderId="0" xfId="2" applyNumberFormat="1" applyFont="1" applyFill="1" applyAlignment="1">
      <alignment horizontal="center"/>
    </xf>
    <xf numFmtId="41" fontId="7" fillId="2" borderId="0" xfId="2" applyNumberFormat="1" applyFont="1" applyFill="1"/>
    <xf numFmtId="0" fontId="5" fillId="0" borderId="7" xfId="2" applyFont="1" applyBorder="1" applyAlignment="1">
      <alignment horizontal="left"/>
    </xf>
    <xf numFmtId="41" fontId="7" fillId="2" borderId="7" xfId="1" applyNumberFormat="1" applyFont="1" applyFill="1" applyBorder="1" applyAlignment="1">
      <alignment horizontal="center"/>
    </xf>
    <xf numFmtId="0" fontId="5" fillId="0" borderId="3" xfId="2" applyFont="1" applyFill="1" applyBorder="1" applyAlignment="1">
      <alignment horizontal="left"/>
    </xf>
    <xf numFmtId="41" fontId="4" fillId="0" borderId="3" xfId="2" applyNumberFormat="1" applyFont="1" applyFill="1" applyBorder="1" applyAlignment="1">
      <alignment horizontal="center"/>
    </xf>
    <xf numFmtId="37" fontId="4" fillId="0" borderId="4" xfId="2" applyNumberFormat="1" applyFont="1" applyFill="1" applyBorder="1"/>
    <xf numFmtId="41" fontId="4" fillId="0" borderId="4" xfId="2" applyNumberFormat="1" applyFont="1" applyFill="1" applyBorder="1" applyAlignment="1">
      <alignment horizontal="center"/>
    </xf>
    <xf numFmtId="41" fontId="4" fillId="0" borderId="3" xfId="2" applyNumberFormat="1" applyFont="1" applyFill="1" applyBorder="1"/>
    <xf numFmtId="41" fontId="4" fillId="0" borderId="5" xfId="2" applyNumberFormat="1" applyFont="1" applyFill="1" applyBorder="1"/>
    <xf numFmtId="41" fontId="4" fillId="0" borderId="4" xfId="2" applyNumberFormat="1" applyFont="1" applyFill="1" applyBorder="1"/>
    <xf numFmtId="41" fontId="4" fillId="0" borderId="6" xfId="2" applyNumberFormat="1" applyFont="1" applyFill="1" applyBorder="1"/>
    <xf numFmtId="41" fontId="4" fillId="0" borderId="0" xfId="1" applyNumberFormat="1" applyFont="1" applyFill="1" applyAlignment="1">
      <alignment horizontal="center"/>
    </xf>
    <xf numFmtId="41" fontId="4" fillId="0" borderId="0" xfId="2" applyNumberFormat="1" applyFont="1" applyFill="1"/>
    <xf numFmtId="41" fontId="4" fillId="0" borderId="0" xfId="1" applyNumberFormat="1" applyFont="1" applyFill="1"/>
    <xf numFmtId="165" fontId="4" fillId="0" borderId="0" xfId="2" applyNumberFormat="1" applyFont="1" applyFill="1"/>
    <xf numFmtId="0" fontId="5" fillId="0" borderId="7" xfId="2" applyFont="1" applyFill="1" applyBorder="1" applyAlignment="1">
      <alignment horizontal="left"/>
    </xf>
    <xf numFmtId="41" fontId="4" fillId="0" borderId="7" xfId="1" applyNumberFormat="1" applyFont="1" applyFill="1" applyBorder="1" applyAlignment="1">
      <alignment horizontal="center"/>
    </xf>
    <xf numFmtId="0" fontId="8" fillId="0" borderId="0" xfId="0" applyFont="1"/>
    <xf numFmtId="0" fontId="3" fillId="0" borderId="8" xfId="0" applyFont="1" applyBorder="1" applyAlignment="1">
      <alignment horizontal="right"/>
    </xf>
    <xf numFmtId="0" fontId="5" fillId="0" borderId="0" xfId="2" applyFont="1" applyBorder="1" applyAlignment="1">
      <alignment horizontal="left"/>
    </xf>
    <xf numFmtId="166" fontId="7" fillId="2" borderId="0" xfId="1" applyNumberFormat="1" applyFont="1" applyFill="1" applyBorder="1" applyAlignment="1">
      <alignment horizontal="center"/>
    </xf>
    <xf numFmtId="0" fontId="3" fillId="0" borderId="9" xfId="0" applyFont="1" applyBorder="1"/>
    <xf numFmtId="49" fontId="6" fillId="0" borderId="9" xfId="0" applyNumberFormat="1" applyFont="1" applyBorder="1" applyAlignment="1">
      <alignment horizontal="right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indent="1"/>
    </xf>
  </cellXfs>
  <cellStyles count="3">
    <cellStyle name="Comma" xfId="1" builtinId="3"/>
    <cellStyle name="Normal" xfId="0" builtinId="0"/>
    <cellStyle name="Normal 10" xfId="2" xr:uid="{00000000-0005-0000-0000-000002000000}"/>
  </cellStyles>
  <dxfs count="0"/>
  <tableStyles count="0" defaultTableStyle="TableStyleMedium2" defaultPivotStyle="PivotStyleLight16"/>
  <colors>
    <mruColors>
      <color rgb="FF4140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showGridLines="0" tabSelected="1" zoomScaleNormal="100" workbookViewId="0">
      <selection activeCell="C33" sqref="C33"/>
    </sheetView>
  </sheetViews>
  <sheetFormatPr defaultColWidth="8.81640625" defaultRowHeight="12.5"/>
  <cols>
    <col min="1" max="1" width="51.54296875" style="1" customWidth="1"/>
    <col min="2" max="4" width="12.453125" style="1" customWidth="1"/>
    <col min="5" max="16384" width="8.81640625" style="1"/>
  </cols>
  <sheetData>
    <row r="1" spans="1:4" ht="13">
      <c r="A1" s="2" t="s">
        <v>13</v>
      </c>
      <c r="B1" s="3"/>
      <c r="C1" s="3"/>
      <c r="D1" s="3"/>
    </row>
    <row r="2" spans="1:4">
      <c r="A2" s="35" t="s">
        <v>19</v>
      </c>
      <c r="B2" s="3"/>
      <c r="C2" s="3"/>
      <c r="D2" s="3"/>
    </row>
    <row r="3" spans="1:4" ht="13" thickBot="1">
      <c r="A3" s="35"/>
      <c r="B3" s="36"/>
      <c r="C3" s="36"/>
      <c r="D3" s="36"/>
    </row>
    <row r="4" spans="1:4" ht="15.65" customHeight="1">
      <c r="B4" s="5" t="s">
        <v>11</v>
      </c>
      <c r="C4" s="5" t="s">
        <v>0</v>
      </c>
      <c r="D4" s="3"/>
    </row>
    <row r="5" spans="1:4" ht="13">
      <c r="B5" s="5" t="s">
        <v>7</v>
      </c>
      <c r="C5" s="5" t="s">
        <v>2</v>
      </c>
      <c r="D5" s="5" t="s">
        <v>1</v>
      </c>
    </row>
    <row r="6" spans="1:4" ht="13">
      <c r="B6" s="5" t="s">
        <v>8</v>
      </c>
      <c r="C6" s="5" t="s">
        <v>3</v>
      </c>
      <c r="D6" s="5" t="s">
        <v>9</v>
      </c>
    </row>
    <row r="7" spans="1:4" ht="13">
      <c r="B7" s="5" t="s">
        <v>4</v>
      </c>
      <c r="C7" s="5" t="s">
        <v>4</v>
      </c>
      <c r="D7" s="5" t="s">
        <v>4</v>
      </c>
    </row>
    <row r="8" spans="1:4" ht="4.5" customHeight="1">
      <c r="A8" s="39"/>
      <c r="B8" s="40"/>
      <c r="C8" s="40"/>
      <c r="D8" s="40"/>
    </row>
    <row r="9" spans="1:4" ht="13">
      <c r="A9" s="37" t="s">
        <v>20</v>
      </c>
      <c r="B9" s="38">
        <f>B27</f>
        <v>18066</v>
      </c>
      <c r="C9" s="38">
        <f>C27</f>
        <v>1105</v>
      </c>
      <c r="D9" s="38">
        <f>B9+C9</f>
        <v>19171</v>
      </c>
    </row>
    <row r="10" spans="1:4" ht="13">
      <c r="A10" s="6" t="s">
        <v>17</v>
      </c>
      <c r="B10" s="13">
        <f>B11+B12</f>
        <v>1363</v>
      </c>
      <c r="C10" s="7">
        <f t="shared" ref="C10:D10" si="0">C11+C12</f>
        <v>187</v>
      </c>
      <c r="D10" s="13">
        <f t="shared" si="0"/>
        <v>1550</v>
      </c>
    </row>
    <row r="11" spans="1:4" ht="13">
      <c r="A11" s="8" t="s">
        <v>16</v>
      </c>
      <c r="B11" s="9">
        <v>1531</v>
      </c>
      <c r="C11" s="10">
        <v>183</v>
      </c>
      <c r="D11" s="11">
        <f t="shared" ref="D11:D17" si="1">SUM(B11:C11)</f>
        <v>1714</v>
      </c>
    </row>
    <row r="12" spans="1:4" ht="13">
      <c r="A12" s="12" t="s">
        <v>24</v>
      </c>
      <c r="B12" s="13">
        <v>-168</v>
      </c>
      <c r="C12" s="14">
        <v>4</v>
      </c>
      <c r="D12" s="15">
        <f t="shared" si="1"/>
        <v>-164</v>
      </c>
    </row>
    <row r="13" spans="1:4" ht="13">
      <c r="A13" s="16" t="s">
        <v>5</v>
      </c>
      <c r="B13" s="17">
        <v>3</v>
      </c>
      <c r="C13" s="18">
        <v>15</v>
      </c>
      <c r="D13" s="18">
        <f t="shared" si="1"/>
        <v>18</v>
      </c>
    </row>
    <row r="14" spans="1:4" ht="15">
      <c r="A14" s="4" t="s">
        <v>22</v>
      </c>
      <c r="B14" s="17">
        <v>-305</v>
      </c>
      <c r="C14" s="18">
        <v>0</v>
      </c>
      <c r="D14" s="18">
        <f>SUM(B14:C14)</f>
        <v>-305</v>
      </c>
    </row>
    <row r="15" spans="1:4" ht="13">
      <c r="A15" s="4" t="s">
        <v>6</v>
      </c>
      <c r="B15" s="18">
        <v>-587</v>
      </c>
      <c r="C15" s="18">
        <v>-193</v>
      </c>
      <c r="D15" s="18">
        <f>SUM(B15:C15)</f>
        <v>-780</v>
      </c>
    </row>
    <row r="16" spans="1:4" ht="13">
      <c r="A16" s="4" t="s">
        <v>23</v>
      </c>
      <c r="B16" s="18">
        <v>22</v>
      </c>
      <c r="C16" s="18">
        <v>0</v>
      </c>
      <c r="D16" s="18">
        <f>SUM(B16:C16)</f>
        <v>22</v>
      </c>
    </row>
    <row r="17" spans="1:4" ht="13">
      <c r="A17" s="4" t="s">
        <v>10</v>
      </c>
      <c r="B17" s="18">
        <v>184</v>
      </c>
      <c r="C17" s="18">
        <v>0</v>
      </c>
      <c r="D17" s="18">
        <f t="shared" si="1"/>
        <v>184</v>
      </c>
    </row>
    <row r="18" spans="1:4" ht="13.5" thickBot="1">
      <c r="A18" s="19" t="s">
        <v>21</v>
      </c>
      <c r="B18" s="20">
        <f>B9+B10+B13+B15+B17+B14+B16</f>
        <v>18746</v>
      </c>
      <c r="C18" s="20">
        <f>C9+C10+C13+C15+C17+C14+C16</f>
        <v>1114</v>
      </c>
      <c r="D18" s="20">
        <f>D9+D10+D13+D15+D17+D14+D16</f>
        <v>19860</v>
      </c>
    </row>
    <row r="19" spans="1:4" ht="13">
      <c r="A19" s="21" t="s">
        <v>12</v>
      </c>
      <c r="B19" s="22">
        <v>17058</v>
      </c>
      <c r="C19" s="22">
        <v>1220</v>
      </c>
      <c r="D19" s="22">
        <f>SUM(B19:C19)</f>
        <v>18278</v>
      </c>
    </row>
    <row r="20" spans="1:4">
      <c r="A20" s="23" t="s">
        <v>17</v>
      </c>
      <c r="B20" s="24">
        <f>B21+B22</f>
        <v>918</v>
      </c>
      <c r="C20" s="24">
        <f>C21+C22</f>
        <v>72</v>
      </c>
      <c r="D20" s="24">
        <f>D21+D22</f>
        <v>990</v>
      </c>
    </row>
    <row r="21" spans="1:4">
      <c r="A21" s="8" t="s">
        <v>16</v>
      </c>
      <c r="B21" s="22">
        <v>1754</v>
      </c>
      <c r="C21" s="25">
        <v>100</v>
      </c>
      <c r="D21" s="26">
        <f t="shared" ref="D21:D22" si="2">SUM(B21:C21)</f>
        <v>1854</v>
      </c>
    </row>
    <row r="22" spans="1:4">
      <c r="A22" s="12" t="s">
        <v>18</v>
      </c>
      <c r="B22" s="24">
        <v>-836</v>
      </c>
      <c r="C22" s="27">
        <v>-28</v>
      </c>
      <c r="D22" s="28">
        <f t="shared" si="2"/>
        <v>-864</v>
      </c>
    </row>
    <row r="23" spans="1:4">
      <c r="A23" s="16" t="s">
        <v>5</v>
      </c>
      <c r="B23" s="29">
        <v>14</v>
      </c>
      <c r="C23" s="30">
        <v>-16</v>
      </c>
      <c r="D23" s="31">
        <f>SUM(B23:C23)</f>
        <v>-2</v>
      </c>
    </row>
    <row r="24" spans="1:4">
      <c r="A24" s="4" t="s">
        <v>15</v>
      </c>
      <c r="B24" s="32">
        <v>-20</v>
      </c>
      <c r="C24" s="30">
        <v>0</v>
      </c>
      <c r="D24" s="31">
        <f>SUM(B24:C24)</f>
        <v>-20</v>
      </c>
    </row>
    <row r="25" spans="1:4">
      <c r="A25" s="4" t="s">
        <v>6</v>
      </c>
      <c r="B25" s="29">
        <v>0</v>
      </c>
      <c r="C25" s="30">
        <v>-171</v>
      </c>
      <c r="D25" s="31">
        <f>SUM(B25:C25)</f>
        <v>-171</v>
      </c>
    </row>
    <row r="26" spans="1:4">
      <c r="A26" s="4" t="s">
        <v>10</v>
      </c>
      <c r="B26" s="31">
        <v>96</v>
      </c>
      <c r="C26" s="31">
        <v>0</v>
      </c>
      <c r="D26" s="31">
        <f>SUM(B26:C26)</f>
        <v>96</v>
      </c>
    </row>
    <row r="27" spans="1:4" ht="13.5" thickBot="1">
      <c r="A27" s="33" t="s">
        <v>14</v>
      </c>
      <c r="B27" s="34">
        <f>B19+B20+B23+B25+B24+B26</f>
        <v>18066</v>
      </c>
      <c r="C27" s="34">
        <f>C19+C20+C23+C25+C24+C26</f>
        <v>1105</v>
      </c>
      <c r="D27" s="34">
        <f>D19+D20+D23+D25+D24+D26</f>
        <v>19171</v>
      </c>
    </row>
    <row r="28" spans="1:4">
      <c r="A28" s="41" t="s">
        <v>25</v>
      </c>
    </row>
    <row r="29" spans="1:4">
      <c r="A29" s="42" t="s">
        <v>26</v>
      </c>
    </row>
    <row r="30" spans="1:4">
      <c r="A30" s="42" t="s">
        <v>27</v>
      </c>
    </row>
    <row r="31" spans="1:4">
      <c r="A31" s="42" t="s">
        <v>28</v>
      </c>
    </row>
    <row r="32" spans="1:4">
      <c r="A32" s="42" t="s">
        <v>29</v>
      </c>
    </row>
  </sheetData>
  <pageMargins left="0.7" right="0.7" top="0.75" bottom="0.75" header="0.3" footer="0.3"/>
  <pageSetup paperSize="9" scale="96" orientation="portrait" verticalDpi="0" r:id="rId1"/>
  <ignoredErrors>
    <ignoredError sqref="D20 D1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Jacobs,Leonie</dc:creator>
  <cp:lastModifiedBy>Jacobs,Leonie</cp:lastModifiedBy>
  <cp:lastPrinted>2021-05-26T09:03:54Z</cp:lastPrinted>
  <dcterms:created xsi:type="dcterms:W3CDTF">2018-05-24T10:50:40Z</dcterms:created>
  <dcterms:modified xsi:type="dcterms:W3CDTF">2022-11-16T17:40:06Z</dcterms:modified>
</cp:coreProperties>
</file>