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FINSTATE\Sept 2022\LHGH\Web version\"/>
    </mc:Choice>
  </mc:AlternateContent>
  <xr:revisionPtr revIDLastSave="0" documentId="13_ncr:1_{A31BE9E8-4AB1-4CFB-B264-CAE28572A0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1" l="1"/>
  <c r="D21" i="1"/>
  <c r="D60" i="1" l="1"/>
  <c r="B60" i="1"/>
  <c r="C60" i="1" s="1"/>
  <c r="D56" i="1"/>
  <c r="B56" i="1"/>
  <c r="C37" i="1" l="1"/>
  <c r="C36" i="1"/>
  <c r="C28" i="1"/>
  <c r="D17" i="1"/>
  <c r="B17" i="1"/>
  <c r="C34" i="1" l="1"/>
  <c r="C33" i="1"/>
  <c r="C8" i="1"/>
  <c r="C69" i="1" l="1"/>
  <c r="D81" i="1"/>
  <c r="D30" i="1"/>
  <c r="B30" i="1"/>
  <c r="C30" i="1" l="1"/>
  <c r="C17" i="1"/>
  <c r="C58" i="1"/>
  <c r="D23" i="1" l="1"/>
  <c r="D26" i="1" s="1"/>
  <c r="D45" i="1" s="1"/>
  <c r="D52" i="1" s="1"/>
  <c r="B74" i="1" l="1"/>
  <c r="B81" i="1" s="1"/>
  <c r="C54" i="1" l="1"/>
  <c r="C81" i="1"/>
  <c r="C71" i="1"/>
  <c r="C72" i="1"/>
  <c r="B21" i="1" l="1"/>
  <c r="C21" i="1" s="1"/>
  <c r="B23" i="1" l="1"/>
  <c r="B26" i="1" l="1"/>
  <c r="C23" i="1"/>
  <c r="C56" i="1"/>
  <c r="B45" i="1" l="1"/>
  <c r="B52" i="1" s="1"/>
  <c r="C52" i="1" s="1"/>
  <c r="C26" i="1"/>
</calcChain>
</file>

<file path=xl/sharedStrings.xml><?xml version="1.0" encoding="utf-8"?>
<sst xmlns="http://schemas.openxmlformats.org/spreadsheetml/2006/main" count="76" uniqueCount="55">
  <si>
    <t>%</t>
  </si>
  <si>
    <t>R'm</t>
  </si>
  <si>
    <t>Revenue</t>
  </si>
  <si>
    <t>Operating expenses</t>
  </si>
  <si>
    <t>Finance income</t>
  </si>
  <si>
    <t>Finance cost</t>
  </si>
  <si>
    <t>Profit before tax</t>
  </si>
  <si>
    <t>Tax expense</t>
  </si>
  <si>
    <t>Items that may be reclassified to profit or loss</t>
  </si>
  <si>
    <t>Profit after tax attributable to:</t>
  </si>
  <si>
    <t>Ordinary equity holders of the parent</t>
  </si>
  <si>
    <t>Non-controlling interest</t>
  </si>
  <si>
    <t>Weighted average number of shares in issue (million)</t>
  </si>
  <si>
    <t>Headline earnings per share (cents)</t>
  </si>
  <si>
    <t>Diluted headline earnings per share (cents)</t>
  </si>
  <si>
    <t>Headline earnings (R'm)</t>
  </si>
  <si>
    <t>change</t>
  </si>
  <si>
    <t>Total comprehensive income attributable to:</t>
  </si>
  <si>
    <t>Share of associates' and joint ventures' net profit after tax</t>
  </si>
  <si>
    <t>Continuing operations</t>
  </si>
  <si>
    <t>Profit after tax from continuing operations</t>
  </si>
  <si>
    <t>Discontinued operation</t>
  </si>
  <si>
    <t xml:space="preserve">Profit after tax </t>
  </si>
  <si>
    <t>From continuing operations</t>
  </si>
  <si>
    <t>Basic</t>
  </si>
  <si>
    <t>Diluted</t>
  </si>
  <si>
    <t>From continuing and discontinued operations</t>
  </si>
  <si>
    <t>Total comprehensive income attributable to ordinary equity holders of the parent arises from:</t>
  </si>
  <si>
    <t>Exchange gain reclassified to profit or loss on disposal of discontinued operation</t>
  </si>
  <si>
    <t>Loss on disposal of discontinued operation (after withholding tax)</t>
  </si>
  <si>
    <t xml:space="preserve">SUMMARISED CONSOLIDATED STATEMENT OF PROFIT OR LOSS </t>
  </si>
  <si>
    <t>SUMMARISED CONSOLIDATED STATEMENT OF COMPREHENSIVE INCOME</t>
  </si>
  <si>
    <t>Total comprehensive income for the year</t>
  </si>
  <si>
    <t>Impairment of assets and investments</t>
  </si>
  <si>
    <t>Profit on remeasuring previously held interest in associate to fair value</t>
  </si>
  <si>
    <t>Transaction costs relating to acquisitions and disposals</t>
  </si>
  <si>
    <t>Movement in FCTR of discontinued operation, net of tax</t>
  </si>
  <si>
    <t>Adjustments (net of tax):</t>
  </si>
  <si>
    <t>Impairment of assets and investments from continuing operations</t>
  </si>
  <si>
    <t>Other income and retirement benefit asset and post-employment medical aid income</t>
  </si>
  <si>
    <t>Items that will not be reclassified to profit or loss</t>
  </si>
  <si>
    <t>Headline earnings from continuing and discontinued operations</t>
  </si>
  <si>
    <t>Other comprehensive income</t>
  </si>
  <si>
    <t>Movement in foreign currency translation reserve (FCTR) of continuing foreign operations</t>
  </si>
  <si>
    <t>for the year ended 30 September 2022</t>
  </si>
  <si>
    <t>Earnings per share (cents)</t>
  </si>
  <si>
    <t>HEADLINE EARNINGS PER SHARE</t>
  </si>
  <si>
    <t>Fair value adjustments to contingent consideration</t>
  </si>
  <si>
    <t>Fair value gain on financial instruments</t>
  </si>
  <si>
    <t>Loss on disposal of property, plant and equipment</t>
  </si>
  <si>
    <t>Profit from discontinued operation</t>
  </si>
  <si>
    <r>
      <t>¹ Includes tax of R10</t>
    </r>
    <r>
      <rPr>
        <sz val="10"/>
        <color rgb="FFFF0000"/>
        <rFont val="Calibri body"/>
      </rPr>
      <t xml:space="preserve"> </t>
    </r>
    <r>
      <rPr>
        <sz val="10"/>
        <color theme="1"/>
        <rFont val="Calibri body"/>
      </rPr>
      <t>million (2021: R17 million).</t>
    </r>
  </si>
  <si>
    <t xml:space="preserve">Profit attributable to ordinary equity holders </t>
  </si>
  <si>
    <t xml:space="preserve">Operating profit </t>
  </si>
  <si>
    <r>
      <t>Retirement benefit asset and post-employment medical aid income, net of tax</t>
    </r>
    <r>
      <rPr>
        <vertAlign val="superscript"/>
        <sz val="10"/>
        <rFont val="Calibri body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</si>
</sst>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_-;\-* #,##0.00_-;_-* &quot;-&quot;??_-;_-@_-"/>
    <numFmt numFmtId="165" formatCode="#,##0;\(#,##0\)"/>
    <numFmt numFmtId="166" formatCode="0.0%"/>
    <numFmt numFmtId="167" formatCode="_(* #,##0.0_);_(* \(#,##0.0\);_(* &quot;-&quot;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 body"/>
    </font>
    <font>
      <sz val="10"/>
      <color theme="1"/>
      <name val="Calibri body"/>
    </font>
    <font>
      <sz val="10"/>
      <name val="Calibri body"/>
    </font>
    <font>
      <sz val="10"/>
      <color rgb="FF414042"/>
      <name val="Calibri body"/>
    </font>
    <font>
      <b/>
      <sz val="10"/>
      <color rgb="FF002060"/>
      <name val="Calibri body"/>
    </font>
    <font>
      <b/>
      <sz val="10"/>
      <color rgb="FF000050"/>
      <name val="Calibri body"/>
    </font>
    <font>
      <sz val="10"/>
      <color rgb="FF002060"/>
      <name val="Calibri body"/>
    </font>
    <font>
      <b/>
      <sz val="10"/>
      <name val="Calibri body"/>
    </font>
    <font>
      <vertAlign val="superscript"/>
      <sz val="10"/>
      <name val="Calibri body"/>
    </font>
    <font>
      <sz val="10"/>
      <color rgb="FFFF0000"/>
      <name val="Calibri body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medium">
        <color rgb="FF00206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/>
    <xf numFmtId="166" fontId="4" fillId="0" borderId="0" xfId="2" applyNumberFormat="1" applyFont="1"/>
    <xf numFmtId="0" fontId="7" fillId="0" borderId="0" xfId="0" applyFont="1"/>
    <xf numFmtId="49" fontId="6" fillId="0" borderId="0" xfId="0" applyNumberFormat="1" applyFont="1" applyBorder="1" applyAlignment="1">
      <alignment horizontal="right" wrapText="1"/>
    </xf>
    <xf numFmtId="0" fontId="5" fillId="0" borderId="0" xfId="3" applyFont="1" applyFill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6" fillId="0" borderId="0" xfId="3" quotePrefix="1" applyFont="1" applyFill="1" applyBorder="1" applyAlignment="1">
      <alignment horizontal="right"/>
    </xf>
    <xf numFmtId="167" fontId="6" fillId="0" borderId="0" xfId="0" applyNumberFormat="1" applyFont="1" applyAlignment="1">
      <alignment horizontal="right"/>
    </xf>
    <xf numFmtId="166" fontId="6" fillId="0" borderId="0" xfId="2" applyNumberFormat="1" applyFont="1" applyFill="1" applyAlignment="1">
      <alignment horizontal="right"/>
    </xf>
    <xf numFmtId="164" fontId="6" fillId="0" borderId="0" xfId="1" applyFont="1" applyFill="1" applyAlignment="1">
      <alignment horizontal="right"/>
    </xf>
    <xf numFmtId="165" fontId="6" fillId="0" borderId="0" xfId="1" applyNumberFormat="1" applyFont="1" applyFill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NumberFormat="1" applyFont="1" applyBorder="1" applyAlignment="1">
      <alignment horizontal="right" wrapText="1"/>
    </xf>
    <xf numFmtId="0" fontId="5" fillId="0" borderId="0" xfId="3" applyFont="1" applyFill="1" applyBorder="1" applyAlignment="1">
      <alignment horizontal="right"/>
    </xf>
    <xf numFmtId="41" fontId="5" fillId="0" borderId="0" xfId="1" applyNumberFormat="1" applyFont="1" applyFill="1" applyBorder="1"/>
    <xf numFmtId="41" fontId="5" fillId="0" borderId="0" xfId="3" applyNumberFormat="1" applyFont="1" applyFill="1"/>
    <xf numFmtId="41" fontId="5" fillId="0" borderId="1" xfId="1" applyNumberFormat="1" applyFont="1" applyFill="1" applyBorder="1"/>
    <xf numFmtId="41" fontId="5" fillId="0" borderId="2" xfId="1" applyNumberFormat="1" applyFont="1" applyFill="1" applyBorder="1"/>
    <xf numFmtId="41" fontId="5" fillId="0" borderId="0" xfId="1" applyNumberFormat="1" applyFont="1" applyFill="1"/>
    <xf numFmtId="0" fontId="5" fillId="0" borderId="0" xfId="3" applyFont="1" applyFill="1"/>
    <xf numFmtId="0" fontId="4" fillId="0" borderId="3" xfId="0" applyFont="1" applyBorder="1"/>
    <xf numFmtId="41" fontId="8" fillId="2" borderId="0" xfId="3" applyNumberFormat="1" applyFont="1" applyFill="1" applyAlignment="1">
      <alignment horizontal="right"/>
    </xf>
    <xf numFmtId="41" fontId="8" fillId="2" borderId="3" xfId="3" applyNumberFormat="1" applyFont="1" applyFill="1" applyBorder="1" applyAlignment="1">
      <alignment horizontal="right"/>
    </xf>
    <xf numFmtId="41" fontId="8" fillId="2" borderId="2" xfId="3" applyNumberFormat="1" applyFont="1" applyFill="1" applyBorder="1" applyAlignment="1">
      <alignment horizontal="right"/>
    </xf>
    <xf numFmtId="166" fontId="6" fillId="0" borderId="3" xfId="2" applyNumberFormat="1" applyFont="1" applyFill="1" applyBorder="1" applyAlignment="1">
      <alignment horizontal="right"/>
    </xf>
    <xf numFmtId="41" fontId="5" fillId="0" borderId="3" xfId="3" applyNumberFormat="1" applyFont="1" applyFill="1" applyBorder="1"/>
    <xf numFmtId="0" fontId="7" fillId="0" borderId="0" xfId="0" applyNumberFormat="1" applyFont="1" applyAlignment="1">
      <alignment horizontal="right" wrapText="1"/>
    </xf>
    <xf numFmtId="0" fontId="3" fillId="0" borderId="2" xfId="0" applyFont="1" applyBorder="1"/>
    <xf numFmtId="41" fontId="8" fillId="2" borderId="0" xfId="3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41" fontId="5" fillId="0" borderId="0" xfId="3" applyNumberFormat="1" applyFont="1" applyAlignment="1">
      <alignment horizontal="right"/>
    </xf>
    <xf numFmtId="0" fontId="4" fillId="0" borderId="2" xfId="0" applyFont="1" applyBorder="1"/>
    <xf numFmtId="167" fontId="4" fillId="0" borderId="2" xfId="0" applyNumberFormat="1" applyFont="1" applyBorder="1" applyAlignment="1">
      <alignment horizontal="right"/>
    </xf>
    <xf numFmtId="41" fontId="5" fillId="0" borderId="2" xfId="3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41" fontId="5" fillId="0" borderId="0" xfId="3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167" fontId="8" fillId="2" borderId="0" xfId="3" applyNumberFormat="1" applyFont="1" applyFill="1" applyBorder="1" applyAlignment="1">
      <alignment horizontal="right"/>
    </xf>
    <xf numFmtId="167" fontId="5" fillId="0" borderId="0" xfId="3" applyNumberFormat="1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167" fontId="8" fillId="2" borderId="3" xfId="3" applyNumberFormat="1" applyFont="1" applyFill="1" applyBorder="1" applyAlignment="1">
      <alignment horizontal="right"/>
    </xf>
    <xf numFmtId="167" fontId="5" fillId="0" borderId="3" xfId="3" applyNumberFormat="1" applyFont="1" applyBorder="1" applyAlignment="1">
      <alignment horizontal="right"/>
    </xf>
    <xf numFmtId="41" fontId="8" fillId="0" borderId="0" xfId="3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49" fontId="7" fillId="0" borderId="0" xfId="0" applyNumberFormat="1" applyFont="1" applyFill="1" applyBorder="1" applyAlignment="1">
      <alignment horizontal="right" wrapText="1"/>
    </xf>
    <xf numFmtId="0" fontId="3" fillId="0" borderId="4" xfId="0" applyFont="1" applyBorder="1"/>
    <xf numFmtId="0" fontId="4" fillId="0" borderId="5" xfId="0" applyFont="1" applyBorder="1"/>
    <xf numFmtId="0" fontId="6" fillId="0" borderId="5" xfId="3" quotePrefix="1" applyFont="1" applyFill="1" applyBorder="1" applyAlignment="1">
      <alignment horizontal="right"/>
    </xf>
    <xf numFmtId="0" fontId="5" fillId="0" borderId="5" xfId="3" applyFont="1" applyFill="1" applyBorder="1" applyAlignment="1">
      <alignment horizontal="right"/>
    </xf>
    <xf numFmtId="0" fontId="9" fillId="0" borderId="0" xfId="0" applyFont="1"/>
    <xf numFmtId="0" fontId="10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wrapText="1"/>
    </xf>
    <xf numFmtId="41" fontId="5" fillId="0" borderId="2" xfId="3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167" fontId="6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0" fillId="0" borderId="0" xfId="0" applyFont="1" applyBorder="1" applyAlignment="1">
      <alignment horizontal="left" wrapText="1"/>
    </xf>
    <xf numFmtId="41" fontId="8" fillId="0" borderId="6" xfId="3" applyNumberFormat="1" applyFont="1" applyFill="1" applyBorder="1" applyAlignment="1">
      <alignment horizontal="right"/>
    </xf>
    <xf numFmtId="0" fontId="5" fillId="0" borderId="0" xfId="0" applyFont="1"/>
    <xf numFmtId="167" fontId="5" fillId="0" borderId="0" xfId="3" applyNumberFormat="1" applyFont="1" applyFill="1" applyBorder="1" applyAlignment="1">
      <alignment horizontal="right"/>
    </xf>
    <xf numFmtId="0" fontId="10" fillId="0" borderId="2" xfId="0" applyFont="1" applyBorder="1" applyAlignment="1"/>
    <xf numFmtId="37" fontId="6" fillId="0" borderId="0" xfId="3" applyNumberFormat="1" applyFont="1" applyFill="1" applyBorder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 applyAlignment="1"/>
    <xf numFmtId="41" fontId="5" fillId="0" borderId="3" xfId="1" applyNumberFormat="1" applyFont="1" applyFill="1" applyBorder="1"/>
    <xf numFmtId="0" fontId="4" fillId="0" borderId="1" xfId="0" applyFont="1" applyBorder="1" applyAlignment="1">
      <alignment horizontal="left" wrapText="1"/>
    </xf>
  </cellXfs>
  <cellStyles count="4">
    <cellStyle name="Comma" xfId="1" builtinId="3"/>
    <cellStyle name="Normal" xfId="0" builtinId="0"/>
    <cellStyle name="Normal 10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414042"/>
      <color rgb="FF000050"/>
      <color rgb="FF0C2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showGridLines="0" tabSelected="1" topLeftCell="A19" zoomScale="85" zoomScaleNormal="85" workbookViewId="0">
      <selection activeCell="G52" sqref="G52"/>
    </sheetView>
  </sheetViews>
  <sheetFormatPr defaultColWidth="8.81640625" defaultRowHeight="13"/>
  <cols>
    <col min="1" max="1" width="60.7265625" style="2" customWidth="1"/>
    <col min="2" max="2" width="13.81640625" style="1" customWidth="1"/>
    <col min="3" max="3" width="9.1796875" style="3" bestFit="1" customWidth="1"/>
    <col min="4" max="4" width="13.81640625" style="2" customWidth="1"/>
    <col min="5" max="16384" width="8.81640625" style="2"/>
  </cols>
  <sheetData>
    <row r="1" spans="1:7">
      <c r="A1" s="6" t="s">
        <v>30</v>
      </c>
    </row>
    <row r="2" spans="1:7">
      <c r="A2" s="57" t="s">
        <v>44</v>
      </c>
    </row>
    <row r="3" spans="1:7" ht="13.5" thickBot="1">
      <c r="A3" s="8"/>
      <c r="B3" s="53"/>
      <c r="C3" s="11"/>
      <c r="D3" s="10"/>
    </row>
    <row r="4" spans="1:7" ht="14.15" customHeight="1">
      <c r="B4" s="34">
        <v>2022</v>
      </c>
      <c r="C4" s="7" t="s">
        <v>0</v>
      </c>
      <c r="D4" s="20">
        <v>2021</v>
      </c>
    </row>
    <row r="5" spans="1:7">
      <c r="B5" s="52" t="s">
        <v>1</v>
      </c>
      <c r="C5" s="12" t="s">
        <v>16</v>
      </c>
      <c r="D5" s="21" t="s">
        <v>1</v>
      </c>
    </row>
    <row r="6" spans="1:7" ht="3.65" customHeight="1">
      <c r="A6" s="54"/>
      <c r="B6" s="54"/>
      <c r="C6" s="55"/>
      <c r="D6" s="56"/>
    </row>
    <row r="7" spans="1:7">
      <c r="A7" s="9" t="s">
        <v>19</v>
      </c>
      <c r="B7" s="29"/>
      <c r="C7" s="12"/>
      <c r="D7" s="21"/>
    </row>
    <row r="8" spans="1:7">
      <c r="A8" s="2" t="s">
        <v>2</v>
      </c>
      <c r="B8" s="29">
        <v>28206</v>
      </c>
      <c r="C8" s="13">
        <f>(B8/D8-1)*100</f>
        <v>4.9135205504928336</v>
      </c>
      <c r="D8" s="22">
        <v>26885</v>
      </c>
      <c r="G8" s="5"/>
    </row>
    <row r="9" spans="1:7" ht="25.15" customHeight="1">
      <c r="A9" s="64" t="s">
        <v>39</v>
      </c>
      <c r="B9" s="29">
        <v>276</v>
      </c>
      <c r="C9" s="13"/>
      <c r="D9" s="22">
        <v>286</v>
      </c>
      <c r="G9" s="5"/>
    </row>
    <row r="10" spans="1:7">
      <c r="A10" s="10" t="s">
        <v>3</v>
      </c>
      <c r="B10" s="36">
        <v>-25781</v>
      </c>
      <c r="C10" s="72"/>
      <c r="D10" s="23">
        <v>-24191</v>
      </c>
      <c r="G10" s="5"/>
    </row>
    <row r="11" spans="1:7">
      <c r="A11" s="2" t="s">
        <v>47</v>
      </c>
      <c r="B11" s="29">
        <v>406</v>
      </c>
      <c r="C11" s="13"/>
      <c r="D11" s="22">
        <v>0</v>
      </c>
      <c r="G11" s="5"/>
    </row>
    <row r="12" spans="1:7">
      <c r="A12" s="69" t="s">
        <v>48</v>
      </c>
      <c r="B12" s="29">
        <v>21</v>
      </c>
      <c r="C12" s="14"/>
      <c r="D12" s="23">
        <v>32</v>
      </c>
      <c r="G12" s="5"/>
    </row>
    <row r="13" spans="1:7">
      <c r="A13" s="10" t="s">
        <v>33</v>
      </c>
      <c r="B13" s="36">
        <v>0</v>
      </c>
      <c r="C13" s="73"/>
      <c r="D13" s="22">
        <v>-14</v>
      </c>
      <c r="G13" s="5"/>
    </row>
    <row r="14" spans="1:7">
      <c r="A14" s="74" t="s">
        <v>49</v>
      </c>
      <c r="B14" s="36">
        <v>-6</v>
      </c>
      <c r="C14" s="73"/>
      <c r="D14" s="22">
        <v>-17</v>
      </c>
      <c r="G14" s="5"/>
    </row>
    <row r="15" spans="1:7">
      <c r="A15" s="75" t="s">
        <v>34</v>
      </c>
      <c r="B15" s="36">
        <v>0</v>
      </c>
      <c r="C15" s="73"/>
      <c r="D15" s="22">
        <v>28</v>
      </c>
      <c r="G15" s="5"/>
    </row>
    <row r="16" spans="1:7">
      <c r="A16" s="28" t="s">
        <v>35</v>
      </c>
      <c r="B16" s="30">
        <v>-10</v>
      </c>
      <c r="C16" s="32"/>
      <c r="D16" s="76">
        <v>-3</v>
      </c>
      <c r="G16" s="5"/>
    </row>
    <row r="17" spans="1:7">
      <c r="A17" s="1" t="s">
        <v>53</v>
      </c>
      <c r="B17" s="29">
        <f>SUM(B8:B16)</f>
        <v>3112</v>
      </c>
      <c r="C17" s="13">
        <f>(B17/D17-1)*100</f>
        <v>3.5262807717897582</v>
      </c>
      <c r="D17" s="22">
        <f>SUM(D8:D16)</f>
        <v>3006</v>
      </c>
      <c r="G17" s="5"/>
    </row>
    <row r="18" spans="1:7">
      <c r="A18" s="2" t="s">
        <v>4</v>
      </c>
      <c r="B18" s="29">
        <v>102</v>
      </c>
      <c r="C18" s="15"/>
      <c r="D18" s="22">
        <v>169</v>
      </c>
      <c r="G18" s="5"/>
    </row>
    <row r="19" spans="1:7">
      <c r="A19" s="2" t="s">
        <v>5</v>
      </c>
      <c r="B19" s="29">
        <v>-755</v>
      </c>
      <c r="C19" s="16"/>
      <c r="D19" s="23">
        <v>-791</v>
      </c>
      <c r="G19" s="5"/>
    </row>
    <row r="20" spans="1:7">
      <c r="A20" s="28" t="s">
        <v>18</v>
      </c>
      <c r="B20" s="30">
        <v>23</v>
      </c>
      <c r="C20" s="16"/>
      <c r="D20" s="22">
        <v>25</v>
      </c>
      <c r="G20" s="5"/>
    </row>
    <row r="21" spans="1:7">
      <c r="A21" s="1" t="s">
        <v>6</v>
      </c>
      <c r="B21" s="29">
        <f>SUM(B17:B20)</f>
        <v>2482</v>
      </c>
      <c r="C21" s="65">
        <f>(B21/D21-1)*100</f>
        <v>3.0303030303030276</v>
      </c>
      <c r="D21" s="24">
        <f>SUM(D17:D20)</f>
        <v>2409</v>
      </c>
      <c r="G21" s="5"/>
    </row>
    <row r="22" spans="1:7">
      <c r="A22" s="28" t="s">
        <v>7</v>
      </c>
      <c r="B22" s="30">
        <v>-768</v>
      </c>
      <c r="C22" s="32"/>
      <c r="D22" s="33">
        <v>-642</v>
      </c>
      <c r="G22" s="5"/>
    </row>
    <row r="23" spans="1:7">
      <c r="A23" s="1" t="s">
        <v>20</v>
      </c>
      <c r="B23" s="29">
        <f>SUM(B21:B22)</f>
        <v>1714</v>
      </c>
      <c r="C23" s="65">
        <f>(B23/D23-1)*100</f>
        <v>-2.9994340690435717</v>
      </c>
      <c r="D23" s="22">
        <f>SUM(D21:D22)</f>
        <v>1767</v>
      </c>
      <c r="G23" s="5"/>
    </row>
    <row r="24" spans="1:7">
      <c r="A24" s="1" t="s">
        <v>21</v>
      </c>
      <c r="B24" s="29"/>
      <c r="C24" s="17"/>
      <c r="D24" s="22"/>
      <c r="G24" s="5"/>
    </row>
    <row r="25" spans="1:7">
      <c r="A25" s="69" t="s">
        <v>50</v>
      </c>
      <c r="B25" s="29">
        <v>0</v>
      </c>
      <c r="C25" s="15"/>
      <c r="D25" s="22">
        <v>87</v>
      </c>
      <c r="G25" s="5"/>
    </row>
    <row r="26" spans="1:7" ht="13.5" thickBot="1">
      <c r="A26" s="35" t="s">
        <v>22</v>
      </c>
      <c r="B26" s="31">
        <f>SUM(B23:B25)</f>
        <v>1714</v>
      </c>
      <c r="C26" s="18">
        <f>(B26/D26-1)*100</f>
        <v>-7.5512405609493012</v>
      </c>
      <c r="D26" s="25">
        <f>SUM(D23:D25)</f>
        <v>1854</v>
      </c>
      <c r="G26" s="5"/>
    </row>
    <row r="27" spans="1:7">
      <c r="A27" s="1" t="s">
        <v>9</v>
      </c>
      <c r="B27" s="29"/>
      <c r="C27" s="37"/>
      <c r="D27" s="38"/>
      <c r="G27" s="5"/>
    </row>
    <row r="28" spans="1:7">
      <c r="A28" s="66" t="s">
        <v>10</v>
      </c>
      <c r="B28" s="29">
        <v>1531</v>
      </c>
      <c r="C28" s="37">
        <f>(B28/D28-1)*100</f>
        <v>-12.713797035347774</v>
      </c>
      <c r="D28" s="38">
        <v>1754</v>
      </c>
      <c r="G28" s="5"/>
    </row>
    <row r="29" spans="1:7">
      <c r="A29" s="66" t="s">
        <v>11</v>
      </c>
      <c r="B29" s="29">
        <v>183</v>
      </c>
      <c r="C29" s="37"/>
      <c r="D29" s="38">
        <v>100</v>
      </c>
      <c r="G29" s="5"/>
    </row>
    <row r="30" spans="1:7" ht="13.5" thickBot="1">
      <c r="A30" s="39"/>
      <c r="B30" s="31">
        <f>SUM(B28:B29)</f>
        <v>1714</v>
      </c>
      <c r="C30" s="18">
        <f>(B30/D30-1)*100</f>
        <v>-7.5512405609493012</v>
      </c>
      <c r="D30" s="41">
        <f>SUM(D28:D29)</f>
        <v>1854</v>
      </c>
      <c r="G30" s="5"/>
    </row>
    <row r="31" spans="1:7">
      <c r="A31" s="1" t="s">
        <v>45</v>
      </c>
      <c r="B31" s="36"/>
      <c r="C31" s="42"/>
      <c r="D31" s="43"/>
      <c r="G31" s="5"/>
    </row>
    <row r="32" spans="1:7">
      <c r="A32" s="10" t="s">
        <v>23</v>
      </c>
      <c r="B32" s="36"/>
      <c r="C32" s="42"/>
      <c r="D32" s="43"/>
      <c r="G32" s="5"/>
    </row>
    <row r="33" spans="1:7">
      <c r="A33" s="44" t="s">
        <v>24</v>
      </c>
      <c r="B33" s="45">
        <v>105.8</v>
      </c>
      <c r="C33" s="37">
        <f>(B33/D33-1)*100</f>
        <v>-7.6788830715532219</v>
      </c>
      <c r="D33" s="46">
        <v>114.6</v>
      </c>
      <c r="G33" s="5"/>
    </row>
    <row r="34" spans="1:7">
      <c r="A34" s="44" t="s">
        <v>25</v>
      </c>
      <c r="B34" s="45">
        <v>105.3</v>
      </c>
      <c r="C34" s="37">
        <f>(B34/D34-1)*100</f>
        <v>-7.8740157480314927</v>
      </c>
      <c r="D34" s="70">
        <v>114.3</v>
      </c>
      <c r="G34" s="5"/>
    </row>
    <row r="35" spans="1:7">
      <c r="A35" s="10" t="s">
        <v>26</v>
      </c>
      <c r="B35" s="45"/>
      <c r="C35" s="42"/>
      <c r="D35" s="46"/>
      <c r="G35" s="5"/>
    </row>
    <row r="36" spans="1:7">
      <c r="A36" s="44" t="s">
        <v>24</v>
      </c>
      <c r="B36" s="45">
        <v>105.8</v>
      </c>
      <c r="C36" s="37">
        <f>(B36/D36-1)*100</f>
        <v>-12.271973466003317</v>
      </c>
      <c r="D36" s="46">
        <v>120.6</v>
      </c>
      <c r="G36" s="5"/>
    </row>
    <row r="37" spans="1:7">
      <c r="A37" s="47" t="s">
        <v>25</v>
      </c>
      <c r="B37" s="48">
        <v>105.3</v>
      </c>
      <c r="C37" s="37">
        <f>(B37/D37-1)*100</f>
        <v>-12.468827930174564</v>
      </c>
      <c r="D37" s="49">
        <v>120.3</v>
      </c>
      <c r="G37" s="5"/>
    </row>
    <row r="38" spans="1:7" ht="12.5">
      <c r="A38" s="77"/>
      <c r="B38" s="77"/>
      <c r="C38" s="77"/>
      <c r="D38" s="77"/>
      <c r="G38" s="5"/>
    </row>
    <row r="39" spans="1:7">
      <c r="A39" s="6" t="s">
        <v>31</v>
      </c>
      <c r="B39" s="50"/>
      <c r="C39" s="42"/>
      <c r="D39" s="43"/>
      <c r="G39" s="5"/>
    </row>
    <row r="40" spans="1:7">
      <c r="A40" s="57" t="s">
        <v>44</v>
      </c>
      <c r="B40" s="50"/>
      <c r="C40" s="42"/>
      <c r="D40" s="43"/>
      <c r="G40" s="5"/>
    </row>
    <row r="41" spans="1:7" ht="13.5" thickBot="1">
      <c r="A41" s="27"/>
      <c r="B41" s="53"/>
      <c r="C41" s="42"/>
      <c r="D41" s="43"/>
      <c r="G41" s="5"/>
    </row>
    <row r="42" spans="1:7" ht="15" customHeight="1">
      <c r="B42" s="34">
        <v>2022</v>
      </c>
      <c r="C42" s="7" t="s">
        <v>0</v>
      </c>
      <c r="D42" s="20">
        <v>2021</v>
      </c>
      <c r="G42" s="5"/>
    </row>
    <row r="43" spans="1:7">
      <c r="B43" s="52" t="s">
        <v>1</v>
      </c>
      <c r="C43" s="12" t="s">
        <v>16</v>
      </c>
      <c r="D43" s="21" t="s">
        <v>1</v>
      </c>
      <c r="G43" s="5"/>
    </row>
    <row r="44" spans="1:7" ht="5.15" customHeight="1">
      <c r="A44" s="54"/>
      <c r="B44" s="54"/>
      <c r="C44" s="55"/>
      <c r="D44" s="56"/>
      <c r="G44" s="5"/>
    </row>
    <row r="45" spans="1:7">
      <c r="A45" s="1" t="s">
        <v>22</v>
      </c>
      <c r="B45" s="36">
        <f>B26</f>
        <v>1714</v>
      </c>
      <c r="C45" s="65">
        <f>(B45/D45-1)*100</f>
        <v>-7.5512405609493012</v>
      </c>
      <c r="D45" s="22">
        <f>D26</f>
        <v>1854</v>
      </c>
      <c r="G45" s="5"/>
    </row>
    <row r="46" spans="1:7">
      <c r="A46" s="58" t="s">
        <v>42</v>
      </c>
      <c r="B46" s="36"/>
      <c r="C46" s="15"/>
      <c r="D46" s="22"/>
      <c r="G46" s="5"/>
    </row>
    <row r="47" spans="1:7">
      <c r="A47" s="67" t="s">
        <v>8</v>
      </c>
      <c r="B47" s="36"/>
      <c r="C47" s="15"/>
      <c r="D47" s="22"/>
      <c r="G47" s="5"/>
    </row>
    <row r="48" spans="1:7" ht="25.5">
      <c r="A48" s="59" t="s">
        <v>43</v>
      </c>
      <c r="B48" s="36">
        <v>-150</v>
      </c>
      <c r="C48" s="15"/>
      <c r="D48" s="23">
        <v>-765</v>
      </c>
      <c r="G48" s="5"/>
    </row>
    <row r="49" spans="1:7">
      <c r="A49" s="59" t="s">
        <v>36</v>
      </c>
      <c r="B49" s="36">
        <v>0</v>
      </c>
      <c r="C49" s="15"/>
      <c r="D49" s="23">
        <v>-143</v>
      </c>
      <c r="G49" s="5"/>
    </row>
    <row r="50" spans="1:7">
      <c r="A50" s="67" t="s">
        <v>40</v>
      </c>
      <c r="B50" s="36"/>
      <c r="C50" s="16"/>
      <c r="D50" s="22"/>
      <c r="G50" s="5"/>
    </row>
    <row r="51" spans="1:7" ht="27" customHeight="1">
      <c r="A51" s="59" t="s">
        <v>54</v>
      </c>
      <c r="B51" s="36">
        <v>-14</v>
      </c>
      <c r="C51" s="15"/>
      <c r="D51" s="23">
        <v>44</v>
      </c>
      <c r="G51" s="5"/>
    </row>
    <row r="52" spans="1:7" ht="15" customHeight="1" thickBot="1">
      <c r="A52" s="35" t="s">
        <v>32</v>
      </c>
      <c r="B52" s="31">
        <f>SUM(B45:B51)</f>
        <v>1550</v>
      </c>
      <c r="C52" s="40">
        <f>(B52/D52-1)*100</f>
        <v>56.565656565656575</v>
      </c>
      <c r="D52" s="63">
        <f>SUM(D45:D51)</f>
        <v>990</v>
      </c>
      <c r="G52" s="5"/>
    </row>
    <row r="53" spans="1:7">
      <c r="A53" s="1" t="s">
        <v>17</v>
      </c>
      <c r="B53" s="29"/>
      <c r="C53" s="37"/>
      <c r="D53" s="38"/>
      <c r="G53" s="5"/>
    </row>
    <row r="54" spans="1:7">
      <c r="A54" s="66" t="s">
        <v>10</v>
      </c>
      <c r="B54" s="29">
        <v>1363</v>
      </c>
      <c r="C54" s="37">
        <f>(B54/D54-1)*100</f>
        <v>48.474945533769052</v>
      </c>
      <c r="D54" s="38">
        <v>918</v>
      </c>
      <c r="G54" s="5"/>
    </row>
    <row r="55" spans="1:7">
      <c r="A55" s="66" t="s">
        <v>11</v>
      </c>
      <c r="B55" s="29">
        <v>187</v>
      </c>
      <c r="C55" s="37"/>
      <c r="D55" s="38">
        <v>72</v>
      </c>
      <c r="G55" s="5"/>
    </row>
    <row r="56" spans="1:7" ht="13.5" thickBot="1">
      <c r="A56" s="39"/>
      <c r="B56" s="31">
        <f>SUM(B54:B55)</f>
        <v>1550</v>
      </c>
      <c r="C56" s="40">
        <f t="shared" ref="C56" si="0">(B56/D56-1)*100</f>
        <v>56.565656565656575</v>
      </c>
      <c r="D56" s="41">
        <f>SUM(D54:D55)</f>
        <v>990</v>
      </c>
      <c r="G56" s="5"/>
    </row>
    <row r="57" spans="1:7" ht="26">
      <c r="A57" s="51" t="s">
        <v>27</v>
      </c>
      <c r="B57" s="29"/>
      <c r="C57" s="37"/>
      <c r="D57" s="38"/>
      <c r="G57" s="5"/>
    </row>
    <row r="58" spans="1:7">
      <c r="A58" s="66" t="s">
        <v>19</v>
      </c>
      <c r="B58" s="29">
        <v>1363</v>
      </c>
      <c r="C58" s="37">
        <f t="shared" ref="C58" si="1">(B58/D58-1)*100</f>
        <v>39.938398357289515</v>
      </c>
      <c r="D58" s="38">
        <v>974</v>
      </c>
      <c r="G58" s="5"/>
    </row>
    <row r="59" spans="1:7">
      <c r="A59" s="66" t="s">
        <v>21</v>
      </c>
      <c r="B59" s="29">
        <v>0</v>
      </c>
      <c r="C59" s="37"/>
      <c r="D59" s="38">
        <v>-56</v>
      </c>
      <c r="G59" s="5"/>
    </row>
    <row r="60" spans="1:7" ht="13.5" thickBot="1">
      <c r="A60" s="39"/>
      <c r="B60" s="31">
        <f>SUM(B58:B59)</f>
        <v>1363</v>
      </c>
      <c r="C60" s="40">
        <f>(B60/D60-1)*100</f>
        <v>48.474945533769052</v>
      </c>
      <c r="D60" s="41">
        <f>SUM(D58:D59)</f>
        <v>918</v>
      </c>
      <c r="G60" s="5"/>
    </row>
    <row r="61" spans="1:7">
      <c r="A61" s="10" t="s">
        <v>51</v>
      </c>
      <c r="B61" s="50"/>
      <c r="C61" s="42"/>
      <c r="D61" s="43"/>
      <c r="G61" s="5"/>
    </row>
    <row r="62" spans="1:7">
      <c r="A62" s="10"/>
      <c r="B62" s="50"/>
      <c r="C62" s="42"/>
      <c r="D62" s="43"/>
      <c r="G62" s="5"/>
    </row>
    <row r="63" spans="1:7">
      <c r="A63" s="6" t="s">
        <v>46</v>
      </c>
      <c r="B63" s="50"/>
      <c r="C63" s="42"/>
      <c r="D63" s="43"/>
      <c r="G63" s="5"/>
    </row>
    <row r="64" spans="1:7">
      <c r="A64" s="57" t="s">
        <v>44</v>
      </c>
      <c r="B64" s="50"/>
      <c r="C64" s="42"/>
      <c r="D64" s="43"/>
      <c r="G64" s="5"/>
    </row>
    <row r="65" spans="1:7" ht="13.5" thickBot="1">
      <c r="A65" s="57"/>
      <c r="B65" s="68"/>
      <c r="C65" s="42"/>
      <c r="D65" s="43"/>
      <c r="G65" s="5"/>
    </row>
    <row r="66" spans="1:7">
      <c r="B66" s="34">
        <v>2022</v>
      </c>
      <c r="C66" s="7" t="s">
        <v>0</v>
      </c>
      <c r="D66" s="20">
        <v>2021</v>
      </c>
      <c r="G66" s="5"/>
    </row>
    <row r="67" spans="1:7">
      <c r="B67" s="52" t="s">
        <v>1</v>
      </c>
      <c r="C67" s="12" t="s">
        <v>16</v>
      </c>
      <c r="D67" s="21" t="s">
        <v>1</v>
      </c>
      <c r="G67" s="5"/>
    </row>
    <row r="68" spans="1:7" ht="5.5" customHeight="1">
      <c r="A68" s="54"/>
      <c r="B68" s="54"/>
      <c r="C68" s="55"/>
      <c r="D68" s="56"/>
      <c r="G68" s="5"/>
    </row>
    <row r="69" spans="1:7">
      <c r="A69" s="60" t="s">
        <v>12</v>
      </c>
      <c r="B69" s="36">
        <v>1447</v>
      </c>
      <c r="C69" s="37">
        <f t="shared" ref="C69:C72" si="2">(B69/D69-1)*100</f>
        <v>-0.48143053645116618</v>
      </c>
      <c r="D69" s="43">
        <v>1454</v>
      </c>
      <c r="G69" s="5"/>
    </row>
    <row r="70" spans="1:7">
      <c r="A70" s="60" t="s">
        <v>26</v>
      </c>
      <c r="B70" s="45"/>
      <c r="C70" s="37"/>
      <c r="D70" s="46"/>
      <c r="G70" s="5"/>
    </row>
    <row r="71" spans="1:7">
      <c r="A71" s="61" t="s">
        <v>13</v>
      </c>
      <c r="B71" s="45">
        <v>106.1</v>
      </c>
      <c r="C71" s="37">
        <f t="shared" si="2"/>
        <v>-4.5004500450045004</v>
      </c>
      <c r="D71" s="46">
        <v>111.1</v>
      </c>
      <c r="G71" s="5"/>
    </row>
    <row r="72" spans="1:7">
      <c r="A72" s="61" t="s">
        <v>14</v>
      </c>
      <c r="B72" s="45">
        <v>105.6</v>
      </c>
      <c r="C72" s="37">
        <f t="shared" si="2"/>
        <v>-4.6070460704607079</v>
      </c>
      <c r="D72" s="46">
        <v>110.7</v>
      </c>
      <c r="G72" s="5"/>
    </row>
    <row r="73" spans="1:7">
      <c r="A73" s="58" t="s">
        <v>15</v>
      </c>
      <c r="B73" s="36"/>
      <c r="C73" s="19"/>
      <c r="D73" s="26"/>
      <c r="G73" s="5"/>
    </row>
    <row r="74" spans="1:7">
      <c r="A74" s="62" t="s">
        <v>52</v>
      </c>
      <c r="B74" s="36">
        <f>B28</f>
        <v>1531</v>
      </c>
      <c r="C74" s="19"/>
      <c r="D74" s="23">
        <v>1754</v>
      </c>
      <c r="G74" s="5"/>
    </row>
    <row r="75" spans="1:7">
      <c r="A75" s="62" t="s">
        <v>37</v>
      </c>
      <c r="B75" s="36"/>
      <c r="C75" s="19"/>
      <c r="D75" s="23"/>
      <c r="G75" s="5"/>
    </row>
    <row r="76" spans="1:7" ht="25.5">
      <c r="A76" s="59" t="s">
        <v>28</v>
      </c>
      <c r="B76" s="36">
        <v>0</v>
      </c>
      <c r="C76" s="19"/>
      <c r="D76" s="23">
        <v>-147</v>
      </c>
      <c r="G76" s="5"/>
    </row>
    <row r="77" spans="1:7">
      <c r="A77" s="59" t="s">
        <v>38</v>
      </c>
      <c r="B77" s="36">
        <v>0</v>
      </c>
      <c r="C77" s="19"/>
      <c r="D77" s="26">
        <v>14</v>
      </c>
      <c r="G77" s="5"/>
    </row>
    <row r="78" spans="1:7" ht="13.5" customHeight="1">
      <c r="A78" s="59" t="s">
        <v>34</v>
      </c>
      <c r="B78" s="36">
        <v>0</v>
      </c>
      <c r="C78" s="19"/>
      <c r="D78" s="26">
        <v>-28</v>
      </c>
      <c r="G78" s="5"/>
    </row>
    <row r="79" spans="1:7">
      <c r="A79" s="59" t="s">
        <v>49</v>
      </c>
      <c r="B79" s="36">
        <v>5</v>
      </c>
      <c r="C79" s="19"/>
      <c r="D79" s="26">
        <v>10</v>
      </c>
      <c r="G79" s="5"/>
    </row>
    <row r="80" spans="1:7" ht="12.65" customHeight="1">
      <c r="A80" s="59" t="s">
        <v>29</v>
      </c>
      <c r="B80" s="36">
        <v>0</v>
      </c>
      <c r="C80" s="19"/>
      <c r="D80" s="26">
        <v>12</v>
      </c>
      <c r="G80" s="5"/>
    </row>
    <row r="81" spans="1:7" ht="13.5" thickBot="1">
      <c r="A81" s="71" t="s">
        <v>41</v>
      </c>
      <c r="B81" s="31">
        <f>SUM(B74:B80)</f>
        <v>1536</v>
      </c>
      <c r="C81" s="40">
        <f t="shared" ref="C81" si="3">(B81/D81-1)*100</f>
        <v>-4.89164086687307</v>
      </c>
      <c r="D81" s="25">
        <f>SUM(D74:D80)</f>
        <v>1615</v>
      </c>
      <c r="G81" s="5"/>
    </row>
    <row r="82" spans="1:7">
      <c r="B82" s="4"/>
      <c r="G82" s="5"/>
    </row>
  </sheetData>
  <mergeCells count="1">
    <mergeCell ref="A38:D38"/>
  </mergeCells>
  <pageMargins left="0.7" right="0.7" top="0.75" bottom="0.75" header="0.3" footer="0.3"/>
  <pageSetup paperSize="9" scale="89" orientation="portrait" r:id="rId1"/>
  <ignoredErrors>
    <ignoredError sqref="C82" numberStoredAsText="1"/>
    <ignoredError sqref="C55 C53 C80 C73:C75 C77" numberStoredAsText="1" formula="1"/>
    <ignoredError sqref="C17 C50 C46:C48 C72 C69 C56 C81 C18:C23 C26 C30 C6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Jacobs,Leonie</cp:lastModifiedBy>
  <cp:lastPrinted>2022-11-16T17:47:00Z</cp:lastPrinted>
  <dcterms:created xsi:type="dcterms:W3CDTF">2018-05-24T09:47:30Z</dcterms:created>
  <dcterms:modified xsi:type="dcterms:W3CDTF">2022-11-16T17:47:06Z</dcterms:modified>
</cp:coreProperties>
</file>